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codeName="ThisWorkbook" defaultThemeVersion="124226"/>
  <mc:AlternateContent xmlns:mc="http://schemas.openxmlformats.org/markup-compatibility/2006">
    <mc:Choice Requires="x15">
      <x15ac:absPath xmlns:x15ac="http://schemas.microsoft.com/office/spreadsheetml/2010/11/ac" url="S:\CQC\CQC INSPECTION - SEPT 26\"/>
    </mc:Choice>
  </mc:AlternateContent>
  <xr:revisionPtr revIDLastSave="0" documentId="8_{BFE0C195-2F78-4B77-8675-E427C3655651}" xr6:coauthVersionLast="47" xr6:coauthVersionMax="47" xr10:uidLastSave="{00000000-0000-0000-0000-000000000000}"/>
  <bookViews>
    <workbookView xWindow="-120" yWindow="-120" windowWidth="29040" windowHeight="15720" tabRatio="914" xr2:uid="{00000000-000D-0000-FFFF-FFFF00000000}"/>
  </bookViews>
  <sheets>
    <sheet name="AUDIT SUMMARY" sheetId="46" r:id="rId1"/>
    <sheet name="General-Staff Knowledge" sheetId="1" r:id="rId2"/>
    <sheet name="General Environment" sheetId="4" r:id="rId3"/>
    <sheet name="General Toys Books" sheetId="5" r:id="rId4"/>
    <sheet name="General Domestic Room" sheetId="9" r:id="rId5"/>
    <sheet name="Treatment Room Clinical Room" sheetId="11" r:id="rId6"/>
    <sheet name="PPE" sheetId="12" r:id="rId7"/>
    <sheet name="Transportation of Specimens" sheetId="49" r:id="rId8"/>
    <sheet name="Sharps Handling &amp; Disposal" sheetId="15" r:id="rId9"/>
    <sheet name="Vaccine Transportation Storage" sheetId="16" r:id="rId10"/>
    <sheet name="Dirty Utility Sluice" sheetId="27" r:id="rId11"/>
    <sheet name="Storeroom &amp; Equipment Storage" sheetId="29" r:id="rId12"/>
    <sheet name="Baby Changing Facilities" sheetId="20" r:id="rId13"/>
    <sheet name="Patient Toilets" sheetId="18" r:id="rId14"/>
    <sheet name="Validations" sheetId="48" r:id="rId15"/>
  </sheets>
  <definedNames>
    <definedName name="_xlnm.Print_Area" localSheetId="0">'AUDIT SUMMARY'!$B$1:$F$29</definedName>
    <definedName name="_xlnm.Print_Area" localSheetId="12">'Baby Changing Facilities'!$A$1:$F$30</definedName>
    <definedName name="_xlnm.Print_Area" localSheetId="10">'Dirty Utility Sluice'!$A$1:$J$34</definedName>
    <definedName name="_xlnm.Print_Area" localSheetId="4">'General Domestic Room'!$A$1:$F$27</definedName>
    <definedName name="_xlnm.Print_Area" localSheetId="2">'General Environment'!$A$1:$F$21</definedName>
    <definedName name="_xlnm.Print_Area" localSheetId="3">'General Toys Books'!$A$1:$F$32</definedName>
    <definedName name="_xlnm.Print_Area" localSheetId="1">'General-Staff Knowledge'!$A$1:$F$33</definedName>
    <definedName name="_xlnm.Print_Area" localSheetId="13">'Patient Toilets'!$A$1:$F$27</definedName>
    <definedName name="_xlnm.Print_Area" localSheetId="6">PPE!$A$1:$F$37</definedName>
    <definedName name="_xlnm.Print_Area" localSheetId="8">'Sharps Handling &amp; Disposal'!$A$1:$J$20</definedName>
    <definedName name="_xlnm.Print_Area" localSheetId="11">'Storeroom &amp; Equipment Storage'!$A$1:$F$45</definedName>
    <definedName name="_xlnm.Print_Area" localSheetId="7">'Transportation of Specimens'!$A$1:$F$17</definedName>
    <definedName name="_xlnm.Print_Area" localSheetId="5">'Treatment Room Clinical Room'!$A$1:$F$46</definedName>
    <definedName name="_xlnm.Print_Area" localSheetId="9">'Vaccine Transportation Storage'!$A$1:$J$45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C28" i="1" l="1"/>
  <c r="C27" i="1"/>
  <c r="C26" i="1"/>
  <c r="C13" i="49"/>
  <c r="C12" i="49"/>
  <c r="C11" i="49"/>
  <c r="C30" i="1" l="1"/>
  <c r="C15" i="49"/>
  <c r="C17" i="49" s="1"/>
  <c r="F13" i="46" s="1"/>
  <c r="C25" i="20"/>
  <c r="C24" i="20"/>
  <c r="C23" i="20"/>
  <c r="C41" i="11"/>
  <c r="C40" i="11"/>
  <c r="C39" i="11"/>
  <c r="C25" i="5"/>
  <c r="C24" i="5"/>
  <c r="C23" i="5"/>
  <c r="C16" i="4"/>
  <c r="C15" i="4"/>
  <c r="C14" i="4"/>
  <c r="C34" i="1" l="1"/>
  <c r="C23" i="9"/>
  <c r="C22" i="9"/>
  <c r="C21" i="9"/>
  <c r="C33" i="12"/>
  <c r="C32" i="12"/>
  <c r="C31" i="12"/>
  <c r="C16" i="15"/>
  <c r="C15" i="15"/>
  <c r="C14" i="15"/>
  <c r="C41" i="16"/>
  <c r="C40" i="16"/>
  <c r="C39" i="16"/>
  <c r="C22" i="18"/>
  <c r="C21" i="18"/>
  <c r="C20" i="18"/>
  <c r="C41" i="29"/>
  <c r="C40" i="29"/>
  <c r="C39" i="29"/>
  <c r="C30" i="27"/>
  <c r="C29" i="27"/>
  <c r="C28" i="27"/>
  <c r="C43" i="29" l="1"/>
  <c r="C45" i="29" s="1"/>
  <c r="F17" i="46" s="1"/>
  <c r="C32" i="27"/>
  <c r="C34" i="27" s="1"/>
  <c r="F16" i="46" s="1"/>
  <c r="C27" i="20" l="1"/>
  <c r="C30" i="20" s="1"/>
  <c r="F18" i="46" s="1"/>
  <c r="C24" i="18"/>
  <c r="C26" i="18" s="1"/>
  <c r="F19" i="46" s="1"/>
  <c r="C43" i="16"/>
  <c r="C45" i="16" s="1"/>
  <c r="F15" i="46" s="1"/>
  <c r="C18" i="15"/>
  <c r="C20" i="15" s="1"/>
  <c r="F14" i="46" s="1"/>
  <c r="C35" i="12" l="1"/>
  <c r="C37" i="12" s="1"/>
  <c r="F12" i="46" s="1"/>
  <c r="C43" i="11" l="1"/>
  <c r="C46" i="11" s="1"/>
  <c r="F11" i="46" s="1"/>
  <c r="C25" i="9" l="1"/>
  <c r="C27" i="9" s="1"/>
  <c r="F10" i="46" s="1"/>
  <c r="C27" i="5"/>
  <c r="C32" i="5" s="1"/>
  <c r="F9" i="46" s="1"/>
  <c r="C18" i="4"/>
  <c r="C21" i="4" s="1"/>
  <c r="F8" i="46" s="1"/>
  <c r="F7" i="46" l="1"/>
  <c r="F20" i="46" s="1"/>
</calcChain>
</file>

<file path=xl/sharedStrings.xml><?xml version="1.0" encoding="utf-8"?>
<sst xmlns="http://schemas.openxmlformats.org/spreadsheetml/2006/main" count="598" uniqueCount="293">
  <si>
    <t>No</t>
  </si>
  <si>
    <t>Yes</t>
  </si>
  <si>
    <t>N/A</t>
  </si>
  <si>
    <t>Comments</t>
  </si>
  <si>
    <t>Statement</t>
  </si>
  <si>
    <t>Current 
% score</t>
  </si>
  <si>
    <t>Date of Audit:</t>
  </si>
  <si>
    <t>Personal Protective Equipment</t>
  </si>
  <si>
    <t>Date Audit Report Completed:</t>
  </si>
  <si>
    <t>Overall Score</t>
  </si>
  <si>
    <t>Nursing Home</t>
  </si>
  <si>
    <t>Residential Home</t>
  </si>
  <si>
    <t>Yes/No/NA</t>
  </si>
  <si>
    <t>Standards Audited:</t>
  </si>
  <si>
    <t>Helen Healey</t>
  </si>
  <si>
    <t>Helen Wilcox</t>
  </si>
  <si>
    <t>Claire Sherratt</t>
  </si>
  <si>
    <t>Nursing &amp; Residential Home</t>
  </si>
  <si>
    <t>Audit Scoring Key:</t>
  </si>
  <si>
    <t>Question Number</t>
  </si>
  <si>
    <t>Yes &amp; No</t>
  </si>
  <si>
    <t>80 - 94%</t>
  </si>
  <si>
    <t>95 - 100%</t>
  </si>
  <si>
    <t>79% and below</t>
  </si>
  <si>
    <t>% Audit Score
Dirty Utility/Sluice</t>
  </si>
  <si>
    <t>Good Compliance</t>
  </si>
  <si>
    <t>Are single use gloves (in a range of sizes) available?</t>
  </si>
  <si>
    <t>Action Required</t>
  </si>
  <si>
    <t>Urgent Action/
Improvement Required</t>
  </si>
  <si>
    <t>Is the environment free from clutter?</t>
  </si>
  <si>
    <t>Laura Peers</t>
  </si>
  <si>
    <t>Ciara Ramsden</t>
  </si>
  <si>
    <t>Sarah Deveney</t>
  </si>
  <si>
    <t>Sally Voas</t>
  </si>
  <si>
    <t>Jenny Dawson</t>
  </si>
  <si>
    <t>Vicky Young</t>
  </si>
  <si>
    <t>Karen Clearkin</t>
  </si>
  <si>
    <t>Audit Completed By:</t>
  </si>
  <si>
    <t>Have practice audits been undertaken and improvements made?  Are recent action plans with a proposed date in progress/completed?</t>
  </si>
  <si>
    <t>Do staff know what to do if they or a colleague sustains an inoculation injury?</t>
  </si>
  <si>
    <t>Do staff know how to decontaminate a blood or bodily fluid spillage safely?</t>
  </si>
  <si>
    <t>Are staff adhering to bare below the elbow?</t>
  </si>
  <si>
    <t>Are staff aware of the items of equipment for which they are responsible for cleaning?</t>
  </si>
  <si>
    <t>Are single-use items used once and then discarded?</t>
  </si>
  <si>
    <t>Is all equipment included within the departments cleaning checklist?</t>
  </si>
  <si>
    <t>Are outside waste containers or storage waste compound areas kept clean and tidy without evidence of vermin and or inappropriate items?</t>
  </si>
  <si>
    <t>Are patients provided with appropriate containers for specimens to be obtained at home?</t>
  </si>
  <si>
    <t xml:space="preserve">Is there access to alcohol-based hand rub near reception? </t>
  </si>
  <si>
    <t>Are all furnishings and fittings visibly clean?</t>
  </si>
  <si>
    <t>Are all furnishings and fittings in a good state of repair?</t>
  </si>
  <si>
    <t>Is the floor visibly clean?</t>
  </si>
  <si>
    <t>Is the flooring in a good state of repair?</t>
  </si>
  <si>
    <t>Is the environment tidy and uncluttered?</t>
  </si>
  <si>
    <t>% Audit Score
General Environment</t>
  </si>
  <si>
    <t>% Audit Score
General/Staff Knowledge</t>
  </si>
  <si>
    <t>Are all toys/books included on cleaning schedules?</t>
  </si>
  <si>
    <t>Are toys/books when not in use stored in a designated storage area?</t>
  </si>
  <si>
    <t>% Audit Score
General Toys/Books</t>
  </si>
  <si>
    <t>Is the domestic room suitable given the items requiring storage and the procedures performed in there?</t>
  </si>
  <si>
    <t>Are mop heads laundered after use or disposable?</t>
  </si>
  <si>
    <t>Are any unused/cleaned items stored such that they are free from any likely splash contamination?</t>
  </si>
  <si>
    <t>Are cleaning cloths laundered after use or disposable or microfibre used in line with manufacturers instructions?</t>
  </si>
  <si>
    <t xml:space="preserve"> Are waste bags labelled before storage?</t>
  </si>
  <si>
    <t>Are full waste bags stored in a designated safe, lockable area?</t>
  </si>
  <si>
    <t>Are cleaning schedules completed, signed and up to date with frequencies and responsibilities identified?</t>
  </si>
  <si>
    <t>Do the domestic staff have access to appropriate PPE?</t>
  </si>
  <si>
    <t>Is there easy access to handwash facilities either within the room or close by?</t>
  </si>
  <si>
    <t xml:space="preserve">Are cleaning and disinfectant products available?  </t>
  </si>
  <si>
    <t>% Audit Score
General Domestic Room</t>
  </si>
  <si>
    <t>% Audit Score
Treatment Room - Clinical Room</t>
  </si>
  <si>
    <t>Is the handwash basin easily accessible to users?</t>
  </si>
  <si>
    <t>Is the hand wash basin clean, in good condition and devoid of extraneous items?</t>
  </si>
  <si>
    <t>Is the soap dispensed from a single use cartridge?</t>
  </si>
  <si>
    <t>Is the liquid soap dispenser wall mounted and containing soap?</t>
  </si>
  <si>
    <t>Is the soap dispenser visibly clean?</t>
  </si>
  <si>
    <t>Is there a laminated hand hygiene poster displayed?</t>
  </si>
  <si>
    <t>Are all posters laminated and wipeable?</t>
  </si>
  <si>
    <t>Is alcohol-based hand rub available at the point of care?</t>
  </si>
  <si>
    <t>Are alcohol-based hand rub containers visibly clean?</t>
  </si>
  <si>
    <t xml:space="preserve"> Are the bins clean, in good condition, not overfilled and operated by a hands free system?</t>
  </si>
  <si>
    <t>Are all products stored above floor level?</t>
  </si>
  <si>
    <t>Are all work surfaces free from clutter/ inappropriate items?</t>
  </si>
  <si>
    <t>Is the examination couch/chair visibly clean and in good condition?</t>
  </si>
  <si>
    <t>Are all curtains visibly clean and on a cleaning/replacement schedule?</t>
  </si>
  <si>
    <t>Is all equipment i.e. stethoscopes, Blood pressure monitoring, doppler machines clean/cleanable and in good state of repair?</t>
  </si>
  <si>
    <t>Is all this equipment cleaned in between patient use?</t>
  </si>
  <si>
    <t>Is there an equipment cleaning checklist that is completed and up to date?</t>
  </si>
  <si>
    <t>Are single use plastic aprons (or gowns if required) available?</t>
  </si>
  <si>
    <t>Are all PPE stored appropriately away from the risk of contamination?</t>
  </si>
  <si>
    <t>% Audit Score
PPE</t>
  </si>
  <si>
    <t>% Audit Score
Sharps Handling &amp; Disposal</t>
  </si>
  <si>
    <t>Are sharps containers assembled correctly?</t>
  </si>
  <si>
    <t>Are sharps disposed correctly via the correct colour coded stream?</t>
  </si>
  <si>
    <t>Are used needles and syringes discarded as a complete single unit?</t>
  </si>
  <si>
    <t>Are locked sharps containers stored in a secure facility away from public access until collected for disposal?</t>
  </si>
  <si>
    <t>Is there a laminated poster available for the management of an inoculation contamination injury?</t>
  </si>
  <si>
    <t>Is there a policy/procedure for the safe receipt, storage and transportation of vaccines?</t>
  </si>
  <si>
    <t>Is there a named individual who is responsible for receiving &amp; storing vaccines?</t>
  </si>
  <si>
    <t>Are vaccines placed immediately in a designated vaccine refrigerator on delivery?</t>
  </si>
  <si>
    <t>Are vaccine types, quantities, batch numbers, expiry dates and date and time received recorded?</t>
  </si>
  <si>
    <t>Does the refrigerator have an uninterrupted electrical supply or where not practical to do so is the plug identified as being for a drug fridge and therefore not to be switched off?</t>
  </si>
  <si>
    <t>Is the refrigerator situated away from a heat source and is air able to freely circulate around it?</t>
  </si>
  <si>
    <t>Are the contents evenly distributed within the refrigerator to allow air to circulate?</t>
  </si>
  <si>
    <t>Is the refrigerator locked?</t>
  </si>
  <si>
    <t>Is the refrigerator located in an area with restricted public access?</t>
  </si>
  <si>
    <t>Is there a back up plan in the event of a refrigerator failure?</t>
  </si>
  <si>
    <t>Are vaccines stored in their original packaging?</t>
  </si>
  <si>
    <t>Are vaccines in date with no more than 4 weeks of stock?</t>
  </si>
  <si>
    <t>Are vaccine stocks rotated and used according to date?</t>
  </si>
  <si>
    <t>Is the fridge fitted with a minimum maximum thermometer?</t>
  </si>
  <si>
    <t>Are temperature checks performed and recorded each working day?</t>
  </si>
  <si>
    <t>Are actual, maximum and minimum temperatures being recorded?</t>
  </si>
  <si>
    <t>Is the maximum and minimum thermometer reset after being read?</t>
  </si>
  <si>
    <t>Is there a system in place for safe disposal of expired/surplus/damaged vaccines?</t>
  </si>
  <si>
    <t>Are vaccines only removed from the base refrigerator immediately before leaving for an external session?</t>
  </si>
  <si>
    <t>Are vaccines returned immediately to the base refrigerator after an external session?</t>
  </si>
  <si>
    <t>During transport, are vaccines wrapped in bubble wrap (or similar insulation material) stored in a suitable approved cool box with a maximum and minimum thermometer with cool packs?</t>
  </si>
  <si>
    <t>Have all staff who receive and store vaccines received training (including maintenance of the cold chain)?</t>
  </si>
  <si>
    <t>% Audit Score
Vaccine Transportation/Storage</t>
  </si>
  <si>
    <t>% Audit Score
Patient Toilets</t>
  </si>
  <si>
    <t>Is there a hand hygiene poster available?</t>
  </si>
  <si>
    <t>Are there facilities available for correct disposal of domestic and offensive waste?</t>
  </si>
  <si>
    <t>Is the waste bin, clean, in good condition and hands free operated?</t>
  </si>
  <si>
    <t>Is the allocated toilet cleaning regime sufficient to maintain toilet cleanliness?</t>
  </si>
  <si>
    <t>% Audit Score
Baby Changing Facilities</t>
  </si>
  <si>
    <t>Is baby changing equipment in good condition and clean?</t>
  </si>
  <si>
    <t>Is there information displayed for parents on how to clean the baby changing area afterwards?</t>
  </si>
  <si>
    <t>Are cleaning materials for parents available?</t>
  </si>
  <si>
    <t>Is there a dedicated hand washing sink?</t>
  </si>
  <si>
    <t>Is a laminated hand hygiene poster available?</t>
  </si>
  <si>
    <t>Are there facilities available for correct disposal of domestic and offensive (if applicable) waste?</t>
  </si>
  <si>
    <t>Is the floor, walls and all surfaces, clean, cleanable and in good condition?</t>
  </si>
  <si>
    <t>Are appropriate cleaning material and disinfectants available?</t>
  </si>
  <si>
    <t>Are all disinfectants including spill kits locked away in a COSHH approved cupboard?</t>
  </si>
  <si>
    <t>Is there an equipment cleaning sink (not used for hand hygiene)?</t>
  </si>
  <si>
    <t>Is there a safe system for discarding all bodily fluids?</t>
  </si>
  <si>
    <t>Is a poster available for the management of blood and bodily fluid spillages?</t>
  </si>
  <si>
    <t>Are all items stored away from the risk of possible splash contamination?</t>
  </si>
  <si>
    <t>Are appropriate waste bins available for the disposal of domestic, offensive/infectious waste?</t>
  </si>
  <si>
    <t>Are the waste bins, clean, in good condition and hands free operated?</t>
  </si>
  <si>
    <t>Is the waste segregated correctly?</t>
  </si>
  <si>
    <t>% Audit Score
Storeroom &amp; Storage of Equipment</t>
  </si>
  <si>
    <t>Are all items stored above floor level apart from items designed to be placed on the floor?</t>
  </si>
  <si>
    <t>Are specimens in appropriate containers and packaging?</t>
  </si>
  <si>
    <t>Is there a designated specimen fridge used only for specimens?</t>
  </si>
  <si>
    <t>% Audit Score
Transportation of Specimens</t>
  </si>
  <si>
    <t>General/Staff Knowledge</t>
  </si>
  <si>
    <t>1. General/Staff Knowledge</t>
  </si>
  <si>
    <t>2. General Environment</t>
  </si>
  <si>
    <t>3. General Toys/Books</t>
  </si>
  <si>
    <t>4. General Domestic Room</t>
  </si>
  <si>
    <t>5. Treatment Room Clinical</t>
  </si>
  <si>
    <t>General - Toys/Books</t>
  </si>
  <si>
    <t>General - Domestic Room</t>
  </si>
  <si>
    <t>Treatment Room - Clinical</t>
  </si>
  <si>
    <t>Transportation of Specimens</t>
  </si>
  <si>
    <t>Sharps Handling &amp; Disposal</t>
  </si>
  <si>
    <t>General - Environment</t>
  </si>
  <si>
    <t>Vaccine Transportation &amp; Storage</t>
  </si>
  <si>
    <t>Dirty Utility/Sluice</t>
  </si>
  <si>
    <t>Storeroom &amp; Equipment Storage</t>
  </si>
  <si>
    <t>Baby Changing Facilities</t>
  </si>
  <si>
    <t>Patient Toilets</t>
  </si>
  <si>
    <t>6. Personal Protective Equipment</t>
  </si>
  <si>
    <t>7. Transportation of Specimens</t>
  </si>
  <si>
    <t>8. Sharps Handling &amp; Disposal</t>
  </si>
  <si>
    <t>9. Vaccine Transportation &amp; Storage</t>
  </si>
  <si>
    <t>10. Dirty Utility &amp; Sluice</t>
  </si>
  <si>
    <t>(Adapted from Infection Prevention Society Tool for General Practitioner Settings - Quality Improvement Tool v2 2016)</t>
  </si>
  <si>
    <t>Does this GP practice have a designated person responsible leading on IPC who completes audits and monitors regularly? e.g., GP setting manager?</t>
  </si>
  <si>
    <t>Is there clear information about when and how to contact the IPC service? including out of hours?</t>
  </si>
  <si>
    <t>Is there evidence of a process /agenda for reporting IPC risks/untoward incidence in practice significant event meetings?</t>
  </si>
  <si>
    <t>Have staff in this GP setting been offered immunisation as per current national guidance?</t>
  </si>
  <si>
    <t>Are practice staff aware of and compliant with the policy of being absent from work when they are potentially infectious?</t>
  </si>
  <si>
    <t>Have all staff in this GP setting received IPC induction training and up to date with IPC mandatory training?</t>
  </si>
  <si>
    <t>Are other items e.g., TV screens, computer screens, telephones clean/cleanable and in good condition?</t>
  </si>
  <si>
    <t>Is the play area visibly clean? Cleanable and in good state of repair?</t>
  </si>
  <si>
    <t>Are all toys/books visibly clean, cleanable and in good condition?</t>
  </si>
  <si>
    <t>Is the domestic room including floors, furnishings and fittings and its contents, clean, in good condition, tidy and free from clutter?</t>
  </si>
  <si>
    <t>Is there a disposal unit for the disposal of contaminated wastewater in the domestic room?</t>
  </si>
  <si>
    <t>Is the unit for the disposal of contaminated wastewater visibly clean?</t>
  </si>
  <si>
    <t>Are all furnishings and fittings visibly clean, in a good state of repair?</t>
  </si>
  <si>
    <t>Is the flooring in a good state of repair minimising infection risk ?</t>
  </si>
  <si>
    <t>Is there a designated hand wash basin used for handwashing only? Is the hand wash basin clean, in good condition and devoid of extraneous items? NB: All rooms used as clinical to have hand wash basin present.</t>
  </si>
  <si>
    <t>Is there a procedure for the safe handling of clinical specimens which includes: the collection, labelling, storage pre-collection and transportation of clinical specimens?</t>
  </si>
  <si>
    <t>Have staff who secure and send laboratory specimens received training on the safe handling?</t>
  </si>
  <si>
    <t>Are specimens awaiting collection stored appropriate, away from public and staff rest rooms/areas?</t>
  </si>
  <si>
    <t>Is there a policy for remedial action if vaccines are stored outside of the manufacturers recommended temperature ranges? i.e., 2- 8 degrees</t>
  </si>
  <si>
    <t>Is an audit undertaken annually of the entire vaccine process (receipt, storage, transportation, and usage)?</t>
  </si>
  <si>
    <t>Is there a named individual / deputy who is responsible for receiving &amp; storing vaccines?</t>
  </si>
  <si>
    <t>Are all vaccines when delivered checked against the delivery note?</t>
  </si>
  <si>
    <t>Are vaccines stored in a designated fridge, which is fit for purpose i.e. not domestic model?</t>
  </si>
  <si>
    <t>Is the fridge checked, defrosted, and cleaned monthly, whilst vaccines are kept in an approved cool box with a minimum and maximum temperature range or 2nd fridge?</t>
  </si>
  <si>
    <t>Are there records of servicing, defrosting and cleaning, calibration and electrical testing recorded in with manufacturer’s instructions?</t>
  </si>
  <si>
    <t>Are recorded temperatures within the acceptable range of 2oC – 8oC?</t>
  </si>
  <si>
    <t>Has the refrigerator an alarm which activates when its temperature exceeds 8oC, or when it falls below 2oC ?</t>
  </si>
  <si>
    <t>Is the environment including floor visibly clean, cleanable and in good condition?</t>
  </si>
  <si>
    <t>Are all toilet areas, including the floor, visibly clean, clutter free and in good condition?</t>
  </si>
  <si>
    <t>Are toilet brushes and their holders visibly clean?</t>
  </si>
  <si>
    <t>Practice Manager:</t>
  </si>
  <si>
    <t>Accompanied By:</t>
  </si>
  <si>
    <t>GP Practice:</t>
  </si>
  <si>
    <t>Address:</t>
  </si>
  <si>
    <t>Actions
(To be completed by Practice Manager)</t>
  </si>
  <si>
    <t>Date of Completion 
(To be completed by Practice Manager)</t>
  </si>
  <si>
    <t xml:space="preserve">Do staff (if appropriate to their job role) receive training in aseptic technique? </t>
  </si>
  <si>
    <t xml:space="preserve">Are staff aware when not to undertake dipstick urinalysis of urine for the diagnosis of UTIs ? </t>
  </si>
  <si>
    <t>Is there a process in place to review specimen results to ensure that patients are receiving appropriate antibiotic treatment?</t>
  </si>
  <si>
    <t>Is the basin of a safe design i.e plug free, overflow free, waste offset from tap flow, providing water at a comfortable temperature (ie mixer taps or thermostatically controlled), elbow operated or paper towels used to turn off taps?</t>
  </si>
  <si>
    <t>Are hand hygiene products readily available including liquid soap and paper towels</t>
  </si>
  <si>
    <t>Are hand hygiene products readily available including liquid soap and paper towels?</t>
  </si>
  <si>
    <t>Is there a dedicated hand wash basin?</t>
  </si>
  <si>
    <t>Do staff know the symbol 
used to indicate single use?</t>
  </si>
  <si>
    <t>Is a sluice room available?</t>
  </si>
  <si>
    <t>Are specimen collection envelopes /transport boxes visibly clean?</t>
  </si>
  <si>
    <t>Is all cleaning equipment (to include mops and buckets/mop bucket ringers) stored clean and dry with mops stored inverted?</t>
  </si>
  <si>
    <t>Are waste bags filled up to ¾ full and capable of being tied/secured?</t>
  </si>
  <si>
    <t>Is there a colour coding system in place for cleaning equipment/environment, and a colour coding poster displayed?</t>
  </si>
  <si>
    <t>Are paper towels available from an enclosed dispenser and is it visibly clean?</t>
  </si>
  <si>
    <t>Is waste segregated correctly ie domestic/offensive/infectious waste?</t>
  </si>
  <si>
    <t>Are dressing trolleys/trays clean, structurally sound and in a good state of repair?</t>
  </si>
  <si>
    <t>Are sterile products stored correctly and storage area visibly clean?</t>
  </si>
  <si>
    <t>Are any pillows visibly clean and in good condition?</t>
  </si>
  <si>
    <t>Any instruments requiring decontamination using an autoclave are they stored in a rigid, lidded container and labelled correctly?</t>
  </si>
  <si>
    <t>Are spillage kits available and stored correctly?</t>
  </si>
  <si>
    <t>Are tourniquets single use?</t>
  </si>
  <si>
    <t>Are staff aware of their cleaning responsibilities within the clinical treatment room?</t>
  </si>
  <si>
    <t>Are detergent /disinfection wipes available?</t>
  </si>
  <si>
    <t>Are chlorine based disinfection wipes available following high risk contamination e.g after a suspected infectious patient?</t>
  </si>
  <si>
    <t>Is eye protection available if required?</t>
  </si>
  <si>
    <t>Are fluid resistant facemasks available?</t>
  </si>
  <si>
    <t>Are FFP3 masks available if required?</t>
  </si>
  <si>
    <t>Does the GP practice comply with the National Infection Prevention and Control Manual for PPE?</t>
  </si>
  <si>
    <t>Are PPE competency checklists completed for staff?</t>
  </si>
  <si>
    <t>Are hand hygiene competencies completed for clinical staff?</t>
  </si>
  <si>
    <t>Are sharps bins only used for the disposal of sharps i.e no other waste?</t>
  </si>
  <si>
    <t>Are sharps bins stored appropriately, and safety cover/temporary closure in place following use?</t>
  </si>
  <si>
    <t>Is the liquid soap dispenser wall mounted and containing soap, and is it visibly clean?</t>
  </si>
  <si>
    <t>Are paper towels available from an enclosed dispenser, and is it visibly clean?</t>
  </si>
  <si>
    <t>Is PPE available either within or very close to the sluice?</t>
  </si>
  <si>
    <t>Is the chilled water machine clean, cleaned in line with manufacturer’s instructions and subject to planned maintenance?</t>
  </si>
  <si>
    <t>Is there a chilled water machine, and has this been connected from a mains supply?</t>
  </si>
  <si>
    <t>11. Storeroom &amp; Equipment Storage</t>
  </si>
  <si>
    <t>12. Baby Changing Facilities</t>
  </si>
  <si>
    <t>13. Patient Toilets</t>
  </si>
  <si>
    <t>Is the storeroom/equipment storage free from clutter?</t>
  </si>
  <si>
    <t>Are all items in the storeroom/equipment stored away from any possible splash contamination and protected from dust?</t>
  </si>
  <si>
    <t>Are all items of equipment clean and in good condition?</t>
  </si>
  <si>
    <t>Is couch roll available if required?</t>
  </si>
  <si>
    <t>Infection Prevention &amp; Control Environmental Audit Tool 2026 for General Practice (Version 2 June 2026)</t>
  </si>
  <si>
    <t xml:space="preserve">Heswall and Pensby Group practice </t>
  </si>
  <si>
    <t>Heswall Centre, 270 Telgragh road, wirral CH60 7SG</t>
  </si>
  <si>
    <t>Laura Peers IPCN</t>
  </si>
  <si>
    <t>clinical meetings occur monthly, as well as Governance meetings and nurse meetings.</t>
  </si>
  <si>
    <t>posters visible for management of innoculation injuries</t>
  </si>
  <si>
    <t>Discussed with Jayne that this training is difficult to access. Have discussed contacting a few services from WCHC or outside sourcing company to deliver the training.</t>
  </si>
  <si>
    <r>
      <rPr>
        <b/>
        <sz val="11"/>
        <color theme="1"/>
        <rFont val="Calibri"/>
        <family val="2"/>
        <scheme val="minor"/>
      </rPr>
      <t>ACTION</t>
    </r>
    <r>
      <rPr>
        <sz val="11"/>
        <color theme="1"/>
        <rFont val="Calibri"/>
        <family val="2"/>
        <scheme val="minor"/>
      </rPr>
      <t>- Ensure BM machines are included in cleaning checklist and all staff know person responsible for cleaning</t>
    </r>
  </si>
  <si>
    <t>PCN nurses now administer all the vaccines for the surgery.</t>
  </si>
  <si>
    <t>All staff are asked to give a copy of their immunisation status on employment.</t>
  </si>
  <si>
    <t>Blue stream is used for staff training. There is a matrix that is used for monitoring staff compliance.</t>
  </si>
  <si>
    <r>
      <rPr>
        <b/>
        <sz val="11"/>
        <color theme="1"/>
        <rFont val="Calibri"/>
        <family val="2"/>
        <scheme val="minor"/>
      </rPr>
      <t>ACTION</t>
    </r>
    <r>
      <rPr>
        <sz val="11"/>
        <color theme="1"/>
        <rFont val="Calibri"/>
        <family val="2"/>
        <scheme val="minor"/>
      </rPr>
      <t>- Source Asceptic training for relevent staff.</t>
    </r>
  </si>
  <si>
    <t>yes</t>
  </si>
  <si>
    <t>Evidence of cleaning materials but no chlorine based disinfectants seen during the visit.</t>
  </si>
  <si>
    <r>
      <rPr>
        <b/>
        <sz val="11"/>
        <color theme="1"/>
        <rFont val="Calibri"/>
        <family val="2"/>
        <scheme val="minor"/>
      </rPr>
      <t>ACTION</t>
    </r>
    <r>
      <rPr>
        <sz val="11"/>
        <color theme="1"/>
        <rFont val="Calibri"/>
        <family val="2"/>
        <scheme val="minor"/>
      </rPr>
      <t>- cleaning schedules to be available for IPC lead to monitor cleaning standards</t>
    </r>
  </si>
  <si>
    <t>Blood glucose monitors (BM) not included.</t>
  </si>
  <si>
    <t>The floors throughout the setting is generally good, however, There is damage to floor/skirt in reception area as it is coming away from wall. This needs repairing</t>
  </si>
  <si>
    <t>This is located in the separate waiting area</t>
  </si>
  <si>
    <t>Discussed at time of visit , the cleaning frequency needed for the toys on display and responsible person for cleaning</t>
  </si>
  <si>
    <r>
      <rPr>
        <b/>
        <sz val="11"/>
        <color theme="1"/>
        <rFont val="Calibri"/>
        <family val="2"/>
        <scheme val="minor"/>
      </rPr>
      <t>Action</t>
    </r>
    <r>
      <rPr>
        <sz val="11"/>
        <color theme="1"/>
        <rFont val="Calibri"/>
        <family val="2"/>
        <scheme val="minor"/>
      </rPr>
      <t>- ensure curtain change schedule is adhering to the cleanliness standards framework.</t>
    </r>
  </si>
  <si>
    <r>
      <rPr>
        <b/>
        <sz val="11"/>
        <color theme="1"/>
        <rFont val="Calibri"/>
        <family val="2"/>
        <scheme val="minor"/>
      </rPr>
      <t>ACTION-</t>
    </r>
    <r>
      <rPr>
        <sz val="11"/>
        <color theme="1"/>
        <rFont val="Calibri"/>
        <family val="2"/>
        <scheme val="minor"/>
      </rPr>
      <t xml:space="preserve"> Ensure all cleaning equipment is stored correctly</t>
    </r>
  </si>
  <si>
    <t>Mop bucket at time of visit being stored on top of the waste water disposal unit. Other items are stored next to the waste water disposal unit, posing risk of contamination.</t>
  </si>
  <si>
    <r>
      <rPr>
        <sz val="11"/>
        <color rgb="FF000000"/>
        <rFont val="Calibri"/>
        <family val="2"/>
        <scheme val="minor"/>
      </rPr>
      <t>All clinical staff to required to be bare below the elbow.</t>
    </r>
    <r>
      <rPr>
        <sz val="11"/>
        <color rgb="FF000000"/>
        <rFont val="Arial"/>
        <family val="2"/>
      </rPr>
      <t xml:space="preserve"> </t>
    </r>
  </si>
  <si>
    <t>Not all psoters on pin boards in clinic rooms are laminated.</t>
  </si>
  <si>
    <t>High dust to curtain rails in clinic rooms at time of visit.</t>
  </si>
  <si>
    <t>Did not see any at time of visit.</t>
  </si>
  <si>
    <r>
      <rPr>
        <b/>
        <sz val="11"/>
        <color theme="1"/>
        <rFont val="Calibri"/>
        <family val="2"/>
        <scheme val="minor"/>
      </rPr>
      <t>ACTION</t>
    </r>
    <r>
      <rPr>
        <sz val="11"/>
        <color theme="1"/>
        <rFont val="Calibri"/>
        <family val="2"/>
        <scheme val="minor"/>
      </rPr>
      <t>- unused sharps containers to be removed from waste store room and stored appropriately.</t>
    </r>
  </si>
  <si>
    <t>Some items stored in sluice at time of visit that are not appropriate to have in this area. Sharps boxes being stored in this room above the sluice disposal unit. There is a wash bowel in the deep sink ? Unknown use of this. Store gloves away from risk of contamination</t>
  </si>
  <si>
    <t>No clinical waste bin currently</t>
  </si>
  <si>
    <t>Requesting clinician reviews the results. The results are reviewed daily as routine.</t>
  </si>
  <si>
    <t>There are 4 vaccine fridges available in the setting.</t>
  </si>
  <si>
    <t>Eye protection to be sourced and appropriate for use.</t>
  </si>
  <si>
    <t>Jayne Hennessy and Gemma</t>
  </si>
  <si>
    <t>Jayne Hennessey</t>
  </si>
  <si>
    <t>Planned redecoration is scheduled. Hand hygeine audits are carried out with staff and annual IPC self audits are caried out.</t>
  </si>
  <si>
    <t>Mop buckets are visibly dirty at time of visit. mop heads are stored dirty on the wall mounted storage rack attached to the mop handle.</t>
  </si>
  <si>
    <t>Disposable mop heads are used in the setting but dirty mop heads are attcahed to the mops on the wall racks leading me to think they are not disposed of after use.</t>
  </si>
  <si>
    <t>No Domestic cleaning checklists visible at time of visit. Was able to view the cleaning schedules on the wall in domestic room but no assurance provided at time of visit that the schedule is upto date.</t>
  </si>
  <si>
    <t>Trolleys checked at time of visit and inside the trolley draws are dusty/ unclean.</t>
  </si>
  <si>
    <t>Examination couches at time of visit are visibly dusty to underneath.</t>
  </si>
  <si>
    <r>
      <rPr>
        <b/>
        <sz val="11"/>
        <color theme="1"/>
        <rFont val="Calibri"/>
        <family val="2"/>
        <scheme val="minor"/>
      </rPr>
      <t>ACTION</t>
    </r>
    <r>
      <rPr>
        <sz val="11"/>
        <color theme="1"/>
        <rFont val="Calibri"/>
        <family val="2"/>
        <scheme val="minor"/>
      </rPr>
      <t>- Sluice room to be kept free from items that are not appropriate to be stored in this area. Any items being stored in this room are to be stored away from risk of contamination.</t>
    </r>
  </si>
  <si>
    <t>Generally in good condition. There is some damage to wall in patient toilet in waiting room.</t>
  </si>
  <si>
    <t>There is some damage to paintwork throughout the setting, discussed this at time of vsiit and there are plans in place for redecoration. Damage to wall in 1st floor domestic room.</t>
  </si>
  <si>
    <r>
      <rPr>
        <b/>
        <sz val="11"/>
        <color theme="1"/>
        <rFont val="Calibri"/>
        <family val="2"/>
        <scheme val="minor"/>
      </rPr>
      <t>ACTION</t>
    </r>
    <r>
      <rPr>
        <sz val="11"/>
        <color theme="1"/>
        <rFont val="Calibri"/>
        <family val="2"/>
        <scheme val="minor"/>
      </rPr>
      <t xml:space="preserve">- Ensure appropriate waste facilities are avilable in the baby change room.                                                              </t>
    </r>
    <r>
      <rPr>
        <b/>
        <sz val="11"/>
        <color theme="1"/>
        <rFont val="Calibri"/>
        <family val="2"/>
        <scheme val="minor"/>
      </rPr>
      <t>ACTION</t>
    </r>
    <r>
      <rPr>
        <sz val="11"/>
        <color theme="1"/>
        <rFont val="Calibri"/>
        <family val="2"/>
        <scheme val="minor"/>
      </rPr>
      <t>- chair to be replaced as it is very worn.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</si>
</sst>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Calibri"/>
      <family val="2"/>
      <scheme val="minor"/>
    </font>
    <font>
      <sz val="11"/>
      <color rgb="FFFF0000"/>
      <name val="Calibri"/>
      <family val="2"/>
      <scheme val="minor"/>
    </font>
    <font>
      <b/>
      <sz val="11"/>
      <color theme="1"/>
      <name val="Calibri"/>
      <family val="2"/>
      <scheme val="minor"/>
    </font>
    <font>
      <sz val="11"/>
      <name val="Calibri"/>
      <family val="2"/>
      <scheme val="minor"/>
    </font>
    <font>
      <b/>
      <sz val="16"/>
      <color rgb="FFFF0000"/>
      <name val="Calibri"/>
      <family val="2"/>
      <scheme val="minor"/>
    </font>
    <font>
      <sz val="16"/>
      <color rgb="FFFF0000"/>
      <name val="Calibri"/>
      <family val="2"/>
      <scheme val="minor"/>
    </font>
    <font>
      <b/>
      <sz val="12"/>
      <color theme="1"/>
      <name val="Calibri"/>
      <family val="2"/>
      <scheme val="minor"/>
    </font>
    <font>
      <b/>
      <sz val="14"/>
      <color theme="1"/>
      <name val="Calibri"/>
      <family val="2"/>
      <scheme val="minor"/>
    </font>
    <font>
      <b/>
      <sz val="16"/>
      <color theme="1"/>
      <name val="Calibri"/>
      <family val="2"/>
      <scheme val="minor"/>
    </font>
    <font>
      <b/>
      <sz val="10"/>
      <color theme="1"/>
      <name val="Calibri"/>
      <family val="2"/>
      <scheme val="minor"/>
    </font>
    <font>
      <b/>
      <sz val="11"/>
      <color theme="0"/>
      <name val="Calibri"/>
      <family val="2"/>
      <scheme val="minor"/>
    </font>
    <font>
      <sz val="11"/>
      <color theme="0"/>
      <name val="Calibri"/>
      <family val="2"/>
      <scheme val="minor"/>
    </font>
    <font>
      <sz val="12"/>
      <color theme="1"/>
      <name val="Calibri"/>
      <family val="2"/>
      <scheme val="minor"/>
    </font>
    <font>
      <b/>
      <sz val="16"/>
      <color theme="0"/>
      <name val="Calibri"/>
      <family val="2"/>
      <scheme val="minor"/>
    </font>
    <font>
      <b/>
      <sz val="16"/>
      <name val="Calibri"/>
      <family val="2"/>
      <scheme val="minor"/>
    </font>
    <font>
      <b/>
      <sz val="11"/>
      <name val="Calibri"/>
      <family val="2"/>
      <scheme val="minor"/>
    </font>
    <font>
      <sz val="11"/>
      <color rgb="FF000000"/>
      <name val="Arial"/>
      <family val="2"/>
    </font>
    <font>
      <u/>
      <sz val="11"/>
      <color theme="10"/>
      <name val="Calibri"/>
      <family val="2"/>
      <scheme val="minor"/>
    </font>
    <font>
      <b/>
      <sz val="12"/>
      <name val="Calibri"/>
      <family val="2"/>
      <scheme val="minor"/>
    </font>
    <font>
      <b/>
      <sz val="10"/>
      <name val="Calibri"/>
      <family val="2"/>
      <scheme val="minor"/>
    </font>
    <font>
      <sz val="16"/>
      <color theme="1"/>
      <name val="Calibri"/>
      <family val="2"/>
      <scheme val="minor"/>
    </font>
    <font>
      <b/>
      <sz val="11"/>
      <color rgb="FFFF0000"/>
      <name val="Calibri"/>
      <family val="2"/>
      <scheme val="minor"/>
    </font>
    <font>
      <sz val="11"/>
      <color rgb="FF000000"/>
      <name val="Calibri"/>
      <family val="2"/>
      <scheme val="minor"/>
    </font>
    <font>
      <u/>
      <sz val="11"/>
      <name val="Calibri"/>
      <family val="2"/>
      <scheme val="minor"/>
    </font>
  </fonts>
  <fills count="10">
    <fill>
      <patternFill patternType="none"/>
    </fill>
    <fill>
      <patternFill patternType="gray125"/>
    </fill>
    <fill>
      <patternFill patternType="solid">
        <fgColor rgb="FF92D050"/>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79998168889431442"/>
        <bgColor indexed="64"/>
      </patternFill>
    </fill>
    <fill>
      <patternFill patternType="solid">
        <fgColor rgb="FFFF0000"/>
        <bgColor indexed="64"/>
      </patternFill>
    </fill>
    <fill>
      <patternFill patternType="solid">
        <fgColor rgb="FFFFC000"/>
        <bgColor indexed="64"/>
      </patternFill>
    </fill>
    <fill>
      <patternFill patternType="solid">
        <fgColor theme="4"/>
        <bgColor indexed="64"/>
      </patternFill>
    </fill>
    <fill>
      <patternFill patternType="solid">
        <fgColor theme="3" tint="0.39997558519241921"/>
        <bgColor indexed="64"/>
      </patternFill>
    </fill>
  </fills>
  <borders count="26">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style="medium">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top style="thin">
        <color indexed="64"/>
      </top>
      <bottom style="thin">
        <color indexed="64"/>
      </bottom>
      <diagonal/>
    </border>
    <border>
      <left/>
      <right style="medium">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right style="medium">
        <color indexed="64"/>
      </right>
      <top style="thin">
        <color indexed="64"/>
      </top>
      <bottom/>
      <diagonal/>
    </border>
    <border>
      <left/>
      <right style="medium">
        <color indexed="64"/>
      </right>
      <top style="medium">
        <color indexed="64"/>
      </top>
      <bottom style="thin">
        <color indexed="64"/>
      </bottom>
      <diagonal/>
    </border>
  </borders>
  <cellStyleXfs count="2">
    <xf numFmtId="0" fontId="0" fillId="0" borderId="0"/>
    <xf numFmtId="0" fontId="17" fillId="0" borderId="0" applyNumberFormat="0" applyFill="0" applyBorder="0" applyAlignment="0" applyProtection="0"/>
  </cellStyleXfs>
  <cellXfs count="127">
    <xf numFmtId="0" fontId="0" fillId="0" borderId="0" xfId="0"/>
    <xf numFmtId="0" fontId="0" fillId="0" borderId="0" xfId="0" applyAlignment="1">
      <alignment horizontal="center"/>
    </xf>
    <xf numFmtId="0" fontId="0" fillId="0" borderId="0" xfId="0" applyAlignment="1">
      <alignment wrapText="1"/>
    </xf>
    <xf numFmtId="0" fontId="0" fillId="0" borderId="0" xfId="0" applyAlignment="1">
      <alignment vertical="top" wrapText="1"/>
    </xf>
    <xf numFmtId="0" fontId="2" fillId="0" borderId="0" xfId="0" applyFont="1"/>
    <xf numFmtId="0" fontId="2" fillId="0" borderId="0" xfId="0" applyFont="1" applyAlignment="1">
      <alignment vertical="top" wrapText="1"/>
    </xf>
    <xf numFmtId="0" fontId="0" fillId="0" borderId="0" xfId="0" applyAlignment="1">
      <alignment vertical="top"/>
    </xf>
    <xf numFmtId="0" fontId="2" fillId="5" borderId="4" xfId="0" applyFont="1" applyFill="1" applyBorder="1" applyAlignment="1">
      <alignment horizontal="center" vertical="center" wrapText="1"/>
    </xf>
    <xf numFmtId="0" fontId="0" fillId="0" borderId="0" xfId="0" applyAlignment="1">
      <alignment vertical="center" wrapText="1"/>
    </xf>
    <xf numFmtId="0" fontId="2" fillId="0" borderId="0" xfId="0" applyFont="1" applyAlignment="1">
      <alignment vertical="center" wrapText="1"/>
    </xf>
    <xf numFmtId="0" fontId="2" fillId="0" borderId="0" xfId="0" applyFont="1" applyAlignment="1">
      <alignment horizontal="center" vertical="center" wrapText="1"/>
    </xf>
    <xf numFmtId="0" fontId="0" fillId="0" borderId="0" xfId="0" applyAlignment="1">
      <alignment horizontal="center" vertical="center" wrapText="1"/>
    </xf>
    <xf numFmtId="0" fontId="0" fillId="0" borderId="0" xfId="0" applyAlignment="1">
      <alignment vertical="center"/>
    </xf>
    <xf numFmtId="0" fontId="6" fillId="0" borderId="0" xfId="0" applyFont="1" applyAlignment="1">
      <alignment horizontal="center" vertical="top"/>
    </xf>
    <xf numFmtId="0" fontId="2" fillId="2" borderId="4" xfId="0" applyFont="1" applyFill="1" applyBorder="1" applyAlignment="1">
      <alignment horizontal="center" vertical="center"/>
    </xf>
    <xf numFmtId="0" fontId="2" fillId="7" borderId="7" xfId="0" applyFont="1" applyFill="1" applyBorder="1" applyAlignment="1">
      <alignment horizontal="center" vertical="center"/>
    </xf>
    <xf numFmtId="0" fontId="2" fillId="6" borderId="11" xfId="0" applyFont="1" applyFill="1" applyBorder="1" applyAlignment="1">
      <alignment horizontal="center" vertical="center"/>
    </xf>
    <xf numFmtId="0" fontId="0" fillId="5" borderId="10" xfId="0" applyFill="1" applyBorder="1" applyAlignment="1">
      <alignment wrapText="1"/>
    </xf>
    <xf numFmtId="0" fontId="0" fillId="5" borderId="10" xfId="0" applyFill="1" applyBorder="1" applyAlignment="1">
      <alignment vertical="top" wrapText="1"/>
    </xf>
    <xf numFmtId="0" fontId="3" fillId="5" borderId="10" xfId="0" applyFont="1" applyFill="1" applyBorder="1" applyAlignment="1">
      <alignment vertical="top" wrapText="1"/>
    </xf>
    <xf numFmtId="0" fontId="0" fillId="5" borderId="2" xfId="0" applyFill="1" applyBorder="1" applyAlignment="1">
      <alignment vertical="top" wrapText="1"/>
    </xf>
    <xf numFmtId="0" fontId="0" fillId="5" borderId="5" xfId="0" applyFill="1" applyBorder="1" applyAlignment="1">
      <alignment vertical="top" wrapText="1"/>
    </xf>
    <xf numFmtId="0" fontId="0" fillId="5" borderId="8" xfId="0" applyFill="1" applyBorder="1" applyAlignment="1">
      <alignment vertical="top" wrapText="1"/>
    </xf>
    <xf numFmtId="0" fontId="0" fillId="0" borderId="10" xfId="0" applyBorder="1" applyAlignment="1">
      <alignment horizontal="center" vertical="center" wrapText="1"/>
    </xf>
    <xf numFmtId="0" fontId="3" fillId="0" borderId="10" xfId="0" applyFont="1" applyBorder="1" applyAlignment="1">
      <alignment horizontal="center" vertical="center" wrapText="1"/>
    </xf>
    <xf numFmtId="0" fontId="0" fillId="0" borderId="0" xfId="0" applyAlignment="1">
      <alignment horizontal="center" vertical="center"/>
    </xf>
    <xf numFmtId="0" fontId="0" fillId="0" borderId="3" xfId="0" applyBorder="1" applyAlignment="1">
      <alignment horizontal="center" vertical="center"/>
    </xf>
    <xf numFmtId="0" fontId="0" fillId="0" borderId="6" xfId="0" applyBorder="1" applyAlignment="1">
      <alignment horizontal="center" vertical="center"/>
    </xf>
    <xf numFmtId="0" fontId="0" fillId="0" borderId="13" xfId="0" applyBorder="1" applyAlignment="1">
      <alignment horizontal="center" vertical="center"/>
    </xf>
    <xf numFmtId="0" fontId="0" fillId="5" borderId="9" xfId="0" applyFill="1" applyBorder="1" applyAlignment="1">
      <alignment vertical="top" wrapText="1"/>
    </xf>
    <xf numFmtId="0" fontId="0" fillId="0" borderId="12" xfId="0" applyBorder="1" applyAlignment="1">
      <alignment horizontal="center" vertical="center"/>
    </xf>
    <xf numFmtId="0" fontId="12" fillId="0" borderId="0" xfId="0" applyFont="1"/>
    <xf numFmtId="0" fontId="11" fillId="0" borderId="0" xfId="0" applyFont="1" applyAlignment="1">
      <alignment horizontal="center" vertical="center"/>
    </xf>
    <xf numFmtId="0" fontId="10" fillId="0" borderId="0" xfId="0" applyFont="1" applyAlignment="1">
      <alignment horizontal="center" vertical="center" wrapText="1"/>
    </xf>
    <xf numFmtId="0" fontId="10" fillId="0" borderId="0" xfId="0" applyFont="1" applyAlignment="1">
      <alignment horizontal="center" vertical="center"/>
    </xf>
    <xf numFmtId="0" fontId="0" fillId="3" borderId="10" xfId="0" applyFill="1" applyBorder="1" applyAlignment="1">
      <alignment horizontal="center" vertical="center" wrapText="1"/>
    </xf>
    <xf numFmtId="0" fontId="13" fillId="8" borderId="9" xfId="0" applyFont="1" applyFill="1" applyBorder="1" applyAlignment="1">
      <alignment horizontal="center" vertical="top" wrapText="1"/>
    </xf>
    <xf numFmtId="0" fontId="2" fillId="0" borderId="0" xfId="0" applyFont="1" applyAlignment="1">
      <alignment horizontal="center"/>
    </xf>
    <xf numFmtId="0" fontId="3" fillId="5" borderId="10" xfId="0" applyFont="1" applyFill="1" applyBorder="1" applyAlignment="1">
      <alignment horizontal="left" vertical="top" wrapText="1"/>
    </xf>
    <xf numFmtId="0" fontId="3" fillId="5" borderId="10" xfId="0" applyFont="1" applyFill="1" applyBorder="1" applyAlignment="1">
      <alignment wrapText="1"/>
    </xf>
    <xf numFmtId="1" fontId="8" fillId="0" borderId="1" xfId="0" applyNumberFormat="1" applyFont="1" applyBorder="1" applyAlignment="1">
      <alignment horizontal="center" vertical="center"/>
    </xf>
    <xf numFmtId="0" fontId="6" fillId="0" borderId="0" xfId="0" applyFont="1"/>
    <xf numFmtId="0" fontId="3" fillId="0" borderId="0" xfId="0" applyFont="1" applyAlignment="1">
      <alignment horizontal="left" vertical="top"/>
    </xf>
    <xf numFmtId="0" fontId="0" fillId="0" borderId="10" xfId="0" applyBorder="1" applyAlignment="1">
      <alignment horizontal="center" vertical="center"/>
    </xf>
    <xf numFmtId="0" fontId="2" fillId="5" borderId="4" xfId="0" applyFont="1" applyFill="1" applyBorder="1" applyAlignment="1">
      <alignment horizontal="center" vertical="center"/>
    </xf>
    <xf numFmtId="0" fontId="2" fillId="5" borderId="7" xfId="0" applyFont="1" applyFill="1" applyBorder="1" applyAlignment="1">
      <alignment horizontal="center" vertical="center"/>
    </xf>
    <xf numFmtId="0" fontId="2" fillId="5" borderId="11" xfId="0" applyFont="1" applyFill="1" applyBorder="1" applyAlignment="1">
      <alignment horizontal="center" vertical="center" wrapText="1"/>
    </xf>
    <xf numFmtId="0" fontId="0" fillId="5" borderId="6" xfId="0" applyFill="1" applyBorder="1" applyAlignment="1">
      <alignment horizontal="left" vertical="center"/>
    </xf>
    <xf numFmtId="0" fontId="0" fillId="0" borderId="6" xfId="0" applyBorder="1" applyAlignment="1">
      <alignment horizontal="center"/>
    </xf>
    <xf numFmtId="0" fontId="0" fillId="0" borderId="3" xfId="0" applyBorder="1" applyAlignment="1">
      <alignment horizontal="center"/>
    </xf>
    <xf numFmtId="0" fontId="0" fillId="0" borderId="13" xfId="0" applyBorder="1" applyAlignment="1">
      <alignment horizontal="center"/>
    </xf>
    <xf numFmtId="0" fontId="0" fillId="5" borderId="6" xfId="0" applyFill="1" applyBorder="1" applyAlignment="1">
      <alignment horizontal="left" vertical="center" wrapText="1"/>
    </xf>
    <xf numFmtId="0" fontId="13" fillId="8" borderId="14" xfId="0" applyFont="1" applyFill="1" applyBorder="1" applyAlignment="1">
      <alignment horizontal="center" vertical="top" wrapText="1"/>
    </xf>
    <xf numFmtId="0" fontId="0" fillId="0" borderId="15" xfId="0" applyBorder="1" applyAlignment="1">
      <alignment horizontal="center" vertical="center"/>
    </xf>
    <xf numFmtId="0" fontId="0" fillId="0" borderId="16" xfId="0" applyBorder="1" applyAlignment="1">
      <alignment horizontal="center" vertical="center"/>
    </xf>
    <xf numFmtId="0" fontId="0" fillId="5" borderId="0" xfId="0" applyFill="1" applyAlignment="1">
      <alignment vertical="top" wrapText="1"/>
    </xf>
    <xf numFmtId="0" fontId="10" fillId="0" borderId="10" xfId="0" applyFont="1" applyBorder="1" applyAlignment="1">
      <alignment horizontal="center" vertical="center"/>
    </xf>
    <xf numFmtId="0" fontId="2" fillId="4" borderId="2" xfId="0" applyFont="1" applyFill="1" applyBorder="1" applyAlignment="1">
      <alignment horizontal="left" vertical="center"/>
    </xf>
    <xf numFmtId="0" fontId="2" fillId="4" borderId="5" xfId="0" applyFont="1" applyFill="1" applyBorder="1" applyAlignment="1">
      <alignment horizontal="left" vertical="center"/>
    </xf>
    <xf numFmtId="0" fontId="2" fillId="4" borderId="8" xfId="0" applyFont="1" applyFill="1" applyBorder="1" applyAlignment="1">
      <alignment horizontal="left" vertical="center"/>
    </xf>
    <xf numFmtId="1" fontId="14" fillId="5" borderId="1" xfId="0" applyNumberFormat="1" applyFont="1" applyFill="1" applyBorder="1" applyAlignment="1">
      <alignment horizontal="center" vertical="center"/>
    </xf>
    <xf numFmtId="0" fontId="10" fillId="8" borderId="10" xfId="0" applyFont="1" applyFill="1" applyBorder="1" applyAlignment="1">
      <alignment horizontal="center" vertical="center"/>
    </xf>
    <xf numFmtId="0" fontId="10" fillId="8" borderId="10" xfId="0" applyFont="1" applyFill="1" applyBorder="1" applyAlignment="1">
      <alignment horizontal="center" vertical="center" wrapText="1"/>
    </xf>
    <xf numFmtId="0" fontId="0" fillId="0" borderId="10" xfId="0" applyBorder="1"/>
    <xf numFmtId="14" fontId="0" fillId="0" borderId="10" xfId="0" applyNumberFormat="1" applyBorder="1"/>
    <xf numFmtId="0" fontId="3" fillId="0" borderId="10" xfId="0" applyFont="1" applyBorder="1" applyAlignment="1">
      <alignment horizontal="left" vertical="top" wrapText="1"/>
    </xf>
    <xf numFmtId="0" fontId="3" fillId="0" borderId="10" xfId="0" applyFont="1" applyBorder="1" applyAlignment="1">
      <alignment horizontal="left" vertical="top"/>
    </xf>
    <xf numFmtId="0" fontId="16" fillId="0" borderId="10" xfId="0" applyFont="1" applyBorder="1"/>
    <xf numFmtId="0" fontId="15" fillId="0" borderId="10" xfId="0" applyFont="1" applyBorder="1" applyAlignment="1">
      <alignment horizontal="left" vertical="top"/>
    </xf>
    <xf numFmtId="0" fontId="1" fillId="0" borderId="10" xfId="0" applyFont="1" applyBorder="1" applyAlignment="1">
      <alignment horizontal="left" vertical="top" wrapText="1"/>
    </xf>
    <xf numFmtId="0" fontId="4" fillId="0" borderId="10" xfId="0" applyFont="1" applyBorder="1" applyAlignment="1">
      <alignment horizontal="left" vertical="top" wrapText="1"/>
    </xf>
    <xf numFmtId="0" fontId="3" fillId="0" borderId="10" xfId="0" applyFont="1" applyBorder="1" applyAlignment="1">
      <alignment vertical="top" wrapText="1"/>
    </xf>
    <xf numFmtId="0" fontId="0" fillId="5" borderId="17" xfId="0" applyFill="1" applyBorder="1" applyAlignment="1">
      <alignment vertical="top" wrapText="1"/>
    </xf>
    <xf numFmtId="0" fontId="0" fillId="0" borderId="18" xfId="0" applyBorder="1" applyAlignment="1">
      <alignment horizontal="center" vertical="center"/>
    </xf>
    <xf numFmtId="0" fontId="10" fillId="8" borderId="19" xfId="0" applyFont="1" applyFill="1" applyBorder="1" applyAlignment="1">
      <alignment horizontal="center" vertical="center" wrapText="1"/>
    </xf>
    <xf numFmtId="0" fontId="0" fillId="0" borderId="20" xfId="0" applyBorder="1" applyAlignment="1">
      <alignment horizontal="center" vertical="center"/>
    </xf>
    <xf numFmtId="0" fontId="0" fillId="6" borderId="10" xfId="0" applyFill="1" applyBorder="1" applyAlignment="1">
      <alignment vertical="top" wrapText="1"/>
    </xf>
    <xf numFmtId="0" fontId="0" fillId="6" borderId="10" xfId="0" applyFill="1" applyBorder="1" applyAlignment="1">
      <alignment horizontal="center" vertical="center"/>
    </xf>
    <xf numFmtId="0" fontId="0" fillId="6" borderId="10" xfId="0" applyFill="1" applyBorder="1"/>
    <xf numFmtId="0" fontId="0" fillId="6" borderId="17" xfId="0" applyFill="1" applyBorder="1" applyAlignment="1">
      <alignment vertical="top" wrapText="1"/>
    </xf>
    <xf numFmtId="0" fontId="0" fillId="6" borderId="18" xfId="0" applyFill="1" applyBorder="1" applyAlignment="1">
      <alignment horizontal="center" vertical="center"/>
    </xf>
    <xf numFmtId="0" fontId="0" fillId="6" borderId="5" xfId="0" applyFill="1" applyBorder="1" applyAlignment="1">
      <alignment vertical="top" wrapText="1"/>
    </xf>
    <xf numFmtId="0" fontId="0" fillId="6" borderId="6" xfId="0" applyFill="1" applyBorder="1" applyAlignment="1">
      <alignment horizontal="center" vertical="center"/>
    </xf>
    <xf numFmtId="0" fontId="0" fillId="6" borderId="8" xfId="0" applyFill="1" applyBorder="1" applyAlignment="1">
      <alignment vertical="top" wrapText="1"/>
    </xf>
    <xf numFmtId="0" fontId="0" fillId="6" borderId="13" xfId="0" applyFill="1" applyBorder="1" applyAlignment="1">
      <alignment horizontal="center" vertical="center"/>
    </xf>
    <xf numFmtId="0" fontId="0" fillId="6" borderId="0" xfId="0" applyFill="1"/>
    <xf numFmtId="0" fontId="0" fillId="6" borderId="0" xfId="0" applyFill="1" applyAlignment="1">
      <alignment horizontal="center" vertical="center"/>
    </xf>
    <xf numFmtId="0" fontId="0" fillId="6" borderId="9" xfId="0" applyFill="1" applyBorder="1" applyAlignment="1">
      <alignment vertical="top" wrapText="1"/>
    </xf>
    <xf numFmtId="0" fontId="0" fillId="6" borderId="12" xfId="0" applyFill="1" applyBorder="1" applyAlignment="1">
      <alignment horizontal="center" vertical="center"/>
    </xf>
    <xf numFmtId="0" fontId="13" fillId="9" borderId="9" xfId="0" applyFont="1" applyFill="1" applyBorder="1" applyAlignment="1">
      <alignment horizontal="center" vertical="top" wrapText="1"/>
    </xf>
    <xf numFmtId="0" fontId="10" fillId="0" borderId="19" xfId="0" applyFont="1" applyBorder="1" applyAlignment="1">
      <alignment horizontal="center" vertical="center" wrapText="1"/>
    </xf>
    <xf numFmtId="0" fontId="10" fillId="0" borderId="21" xfId="0" applyFont="1" applyBorder="1" applyAlignment="1">
      <alignment horizontal="center" vertical="center" wrapText="1"/>
    </xf>
    <xf numFmtId="0" fontId="0" fillId="5" borderId="22" xfId="0" applyFill="1" applyBorder="1" applyAlignment="1">
      <alignment vertical="top" wrapText="1"/>
    </xf>
    <xf numFmtId="0" fontId="0" fillId="0" borderId="22" xfId="0" applyBorder="1" applyAlignment="1">
      <alignment horizontal="center" vertical="center"/>
    </xf>
    <xf numFmtId="0" fontId="0" fillId="0" borderId="22" xfId="0" applyBorder="1"/>
    <xf numFmtId="0" fontId="15" fillId="0" borderId="0" xfId="0" applyFont="1" applyAlignment="1">
      <alignment horizontal="center" vertical="center"/>
    </xf>
    <xf numFmtId="0" fontId="3" fillId="0" borderId="0" xfId="0" applyFont="1"/>
    <xf numFmtId="0" fontId="0" fillId="0" borderId="23" xfId="0" applyBorder="1" applyAlignment="1">
      <alignment horizontal="center" vertical="center" wrapText="1"/>
    </xf>
    <xf numFmtId="0" fontId="0" fillId="0" borderId="10" xfId="0" applyBorder="1" applyAlignment="1">
      <alignment wrapText="1"/>
    </xf>
    <xf numFmtId="14" fontId="0" fillId="0" borderId="0" xfId="0" applyNumberFormat="1"/>
    <xf numFmtId="0" fontId="2" fillId="0" borderId="0" xfId="0" applyFont="1" applyAlignment="1">
      <alignment horizontal="left" vertical="center"/>
    </xf>
    <xf numFmtId="0" fontId="0" fillId="0" borderId="0" xfId="0" applyAlignment="1">
      <alignment horizontal="left" vertical="center" wrapText="1"/>
    </xf>
    <xf numFmtId="0" fontId="0" fillId="0" borderId="0" xfId="0" applyAlignment="1">
      <alignment horizontal="left"/>
    </xf>
    <xf numFmtId="0" fontId="6" fillId="0" borderId="0" xfId="0" applyFont="1" applyAlignment="1">
      <alignment horizontal="left" indent="6"/>
    </xf>
    <xf numFmtId="1" fontId="0" fillId="0" borderId="15" xfId="0" applyNumberFormat="1" applyBorder="1" applyAlignment="1">
      <alignment horizontal="center" vertical="center" wrapText="1"/>
    </xf>
    <xf numFmtId="1" fontId="0" fillId="0" borderId="24" xfId="0" applyNumberFormat="1" applyBorder="1" applyAlignment="1">
      <alignment horizontal="center" vertical="center" wrapText="1"/>
    </xf>
    <xf numFmtId="0" fontId="2" fillId="5" borderId="25" xfId="0" applyFont="1" applyFill="1" applyBorder="1" applyAlignment="1">
      <alignment horizontal="center" vertical="center" wrapText="1"/>
    </xf>
    <xf numFmtId="0" fontId="0" fillId="0" borderId="7" xfId="0" applyBorder="1" applyAlignment="1">
      <alignment vertical="center" wrapText="1"/>
    </xf>
    <xf numFmtId="0" fontId="8" fillId="5" borderId="1" xfId="0" applyFont="1" applyFill="1" applyBorder="1" applyAlignment="1">
      <alignment horizontal="center" vertical="center" wrapText="1"/>
    </xf>
    <xf numFmtId="1" fontId="20" fillId="0" borderId="12" xfId="0" applyNumberFormat="1" applyFont="1" applyBorder="1" applyAlignment="1">
      <alignment horizontal="center" vertical="center" wrapText="1"/>
    </xf>
    <xf numFmtId="0" fontId="21" fillId="0" borderId="10" xfId="0" applyFont="1" applyBorder="1" applyAlignment="1">
      <alignment horizontal="left" vertical="top" wrapText="1"/>
    </xf>
    <xf numFmtId="0" fontId="1" fillId="0" borderId="0" xfId="0" applyFont="1" applyAlignment="1">
      <alignment vertical="top" wrapText="1"/>
    </xf>
    <xf numFmtId="0" fontId="3" fillId="0" borderId="0" xfId="0" applyFont="1" applyAlignment="1">
      <alignment vertical="top" wrapText="1"/>
    </xf>
    <xf numFmtId="0" fontId="3" fillId="0" borderId="0" xfId="0" applyFont="1" applyAlignment="1">
      <alignment horizontal="center" vertical="center" wrapText="1"/>
    </xf>
    <xf numFmtId="0" fontId="0" fillId="5" borderId="3" xfId="0" applyFill="1" applyBorder="1" applyAlignment="1">
      <alignment horizontal="left" vertical="center"/>
    </xf>
    <xf numFmtId="14" fontId="0" fillId="5" borderId="13" xfId="0" applyNumberFormat="1" applyFill="1" applyBorder="1" applyAlignment="1">
      <alignment horizontal="left" vertical="center" wrapText="1"/>
    </xf>
    <xf numFmtId="14" fontId="23" fillId="5" borderId="6" xfId="1" applyNumberFormat="1" applyFont="1" applyFill="1" applyBorder="1" applyAlignment="1">
      <alignment horizontal="left" vertical="center"/>
    </xf>
    <xf numFmtId="0" fontId="7" fillId="5" borderId="9" xfId="0" applyFont="1" applyFill="1" applyBorder="1" applyAlignment="1">
      <alignment horizontal="center" vertical="center"/>
    </xf>
    <xf numFmtId="0" fontId="7" fillId="5" borderId="12" xfId="0" applyFont="1" applyFill="1" applyBorder="1" applyAlignment="1">
      <alignment horizontal="center" vertical="center"/>
    </xf>
    <xf numFmtId="0" fontId="18" fillId="0" borderId="0" xfId="0" applyFont="1" applyAlignment="1">
      <alignment horizontal="center"/>
    </xf>
    <xf numFmtId="0" fontId="19" fillId="0" borderId="0" xfId="0" applyFont="1" applyAlignment="1">
      <alignment horizontal="center" vertical="top"/>
    </xf>
    <xf numFmtId="0" fontId="9" fillId="0" borderId="0" xfId="0" applyFont="1" applyAlignment="1">
      <alignment horizontal="center"/>
    </xf>
    <xf numFmtId="0" fontId="6" fillId="0" borderId="0" xfId="0" applyFont="1" applyAlignment="1">
      <alignment horizontal="left" indent="6"/>
    </xf>
    <xf numFmtId="0" fontId="6" fillId="0" borderId="0" xfId="0" applyFont="1" applyAlignment="1">
      <alignment horizontal="center"/>
    </xf>
    <xf numFmtId="0" fontId="5" fillId="0" borderId="0" xfId="0" applyFont="1" applyAlignment="1">
      <alignment horizontal="center" wrapText="1"/>
    </xf>
    <xf numFmtId="0" fontId="5" fillId="0" borderId="0" xfId="0" applyFont="1" applyAlignment="1">
      <alignment horizontal="center"/>
    </xf>
    <xf numFmtId="0" fontId="2" fillId="0" borderId="0" xfId="0" applyFont="1" applyAlignment="1">
      <alignment horizontal="center"/>
    </xf>
  </cellXfs>
  <cellStyles count="2">
    <cellStyle name="Hyperlink" xfId="1" builtinId="8"/>
    <cellStyle name="Normal" xfId="0" builtinId="0"/>
  </cellStyles>
  <dxfs count="42">
    <dxf>
      <fill>
        <patternFill>
          <bgColor rgb="FFFF0000"/>
        </patternFill>
      </fill>
    </dxf>
    <dxf>
      <fill>
        <patternFill>
          <bgColor rgb="FFFFC000"/>
        </patternFill>
      </fill>
    </dxf>
    <dxf>
      <fill>
        <patternFill>
          <bgColor rgb="FF92D050"/>
        </patternFill>
      </fill>
    </dxf>
    <dxf>
      <fill>
        <patternFill>
          <bgColor rgb="FFFF0000"/>
        </patternFill>
      </fill>
    </dxf>
    <dxf>
      <fill>
        <patternFill>
          <bgColor rgb="FFFFC000"/>
        </patternFill>
      </fill>
    </dxf>
    <dxf>
      <fill>
        <patternFill>
          <bgColor rgb="FF92D050"/>
        </patternFill>
      </fill>
    </dxf>
    <dxf>
      <fill>
        <patternFill>
          <bgColor rgb="FFFF0000"/>
        </patternFill>
      </fill>
    </dxf>
    <dxf>
      <fill>
        <patternFill>
          <bgColor rgb="FFFFC000"/>
        </patternFill>
      </fill>
    </dxf>
    <dxf>
      <fill>
        <patternFill>
          <bgColor rgb="FF92D050"/>
        </patternFill>
      </fill>
    </dxf>
    <dxf>
      <fill>
        <patternFill>
          <bgColor rgb="FFFF0000"/>
        </patternFill>
      </fill>
    </dxf>
    <dxf>
      <fill>
        <patternFill>
          <bgColor rgb="FFFFC000"/>
        </patternFill>
      </fill>
    </dxf>
    <dxf>
      <fill>
        <patternFill>
          <bgColor rgb="FF92D050"/>
        </patternFill>
      </fill>
    </dxf>
    <dxf>
      <fill>
        <patternFill>
          <bgColor rgb="FFFF0000"/>
        </patternFill>
      </fill>
    </dxf>
    <dxf>
      <fill>
        <patternFill>
          <bgColor rgb="FFFFC000"/>
        </patternFill>
      </fill>
    </dxf>
    <dxf>
      <fill>
        <patternFill>
          <bgColor rgb="FF92D050"/>
        </patternFill>
      </fill>
    </dxf>
    <dxf>
      <fill>
        <patternFill>
          <bgColor rgb="FFFF0000"/>
        </patternFill>
      </fill>
    </dxf>
    <dxf>
      <fill>
        <patternFill>
          <bgColor rgb="FFFFC000"/>
        </patternFill>
      </fill>
    </dxf>
    <dxf>
      <fill>
        <patternFill>
          <bgColor rgb="FF92D050"/>
        </patternFill>
      </fill>
    </dxf>
    <dxf>
      <fill>
        <patternFill>
          <bgColor rgb="FFFF0000"/>
        </patternFill>
      </fill>
    </dxf>
    <dxf>
      <fill>
        <patternFill>
          <bgColor rgb="FFFFC000"/>
        </patternFill>
      </fill>
    </dxf>
    <dxf>
      <fill>
        <patternFill>
          <bgColor rgb="FF92D050"/>
        </patternFill>
      </fill>
    </dxf>
    <dxf>
      <fill>
        <patternFill>
          <bgColor rgb="FFFF0000"/>
        </patternFill>
      </fill>
    </dxf>
    <dxf>
      <fill>
        <patternFill>
          <bgColor rgb="FFFFC000"/>
        </patternFill>
      </fill>
    </dxf>
    <dxf>
      <fill>
        <patternFill>
          <bgColor rgb="FF92D050"/>
        </patternFill>
      </fill>
    </dxf>
    <dxf>
      <fill>
        <patternFill>
          <bgColor rgb="FFFF0000"/>
        </patternFill>
      </fill>
    </dxf>
    <dxf>
      <fill>
        <patternFill>
          <bgColor rgb="FFFFC000"/>
        </patternFill>
      </fill>
    </dxf>
    <dxf>
      <fill>
        <patternFill>
          <bgColor rgb="FF92D050"/>
        </patternFill>
      </fill>
    </dxf>
    <dxf>
      <fill>
        <patternFill>
          <bgColor rgb="FFFF0000"/>
        </patternFill>
      </fill>
    </dxf>
    <dxf>
      <fill>
        <patternFill>
          <bgColor rgb="FFFFC000"/>
        </patternFill>
      </fill>
    </dxf>
    <dxf>
      <fill>
        <patternFill>
          <bgColor rgb="FF92D050"/>
        </patternFill>
      </fill>
    </dxf>
    <dxf>
      <fill>
        <patternFill>
          <bgColor rgb="FFFF0000"/>
        </patternFill>
      </fill>
    </dxf>
    <dxf>
      <fill>
        <patternFill>
          <bgColor rgb="FFFFC000"/>
        </patternFill>
      </fill>
    </dxf>
    <dxf>
      <fill>
        <patternFill>
          <bgColor rgb="FF92D050"/>
        </patternFill>
      </fill>
    </dxf>
    <dxf>
      <fill>
        <patternFill>
          <bgColor rgb="FFFF0000"/>
        </patternFill>
      </fill>
    </dxf>
    <dxf>
      <fill>
        <patternFill>
          <bgColor rgb="FFFFC000"/>
        </patternFill>
      </fill>
    </dxf>
    <dxf>
      <fill>
        <patternFill>
          <bgColor rgb="FF92D050"/>
        </patternFill>
      </fill>
    </dxf>
    <dxf>
      <fill>
        <patternFill>
          <bgColor rgb="FFFF0000"/>
        </patternFill>
      </fill>
    </dxf>
    <dxf>
      <fill>
        <patternFill>
          <bgColor rgb="FFFFC000"/>
        </patternFill>
      </fill>
    </dxf>
    <dxf>
      <fill>
        <patternFill>
          <bgColor rgb="FF92D050"/>
        </patternFill>
      </fill>
    </dxf>
    <dxf>
      <fill>
        <patternFill>
          <bgColor rgb="FFFF0000"/>
        </patternFill>
      </fill>
    </dxf>
    <dxf>
      <fill>
        <patternFill>
          <bgColor rgb="FFFFC000"/>
        </patternFill>
      </fill>
    </dxf>
    <dxf>
      <fill>
        <patternFill>
          <bgColor rgb="FF92D05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4.xml.rels><?xml version="1.0" encoding="UTF-8" standalone="yes"?>
<Relationships xmlns="http://schemas.openxmlformats.org/package/2006/relationships"><Relationship Id="rId1" Type="http://schemas.openxmlformats.org/officeDocument/2006/relationships/image" Target="../media/image2.jpeg"/></Relationships>
</file>

<file path=xl/drawings/_rels/drawing5.xml.rels><?xml version="1.0" encoding="UTF-8" standalone="yes"?>
<Relationships xmlns="http://schemas.openxmlformats.org/package/2006/relationships"><Relationship Id="rId1" Type="http://schemas.openxmlformats.org/officeDocument/2006/relationships/image" Target="../media/image2.jpeg"/></Relationships>
</file>

<file path=xl/drawings/_rels/drawing6.xml.rels><?xml version="1.0" encoding="UTF-8" standalone="yes"?>
<Relationships xmlns="http://schemas.openxmlformats.org/package/2006/relationships"><Relationship Id="rId1" Type="http://schemas.openxmlformats.org/officeDocument/2006/relationships/image" Target="../media/image2.jpeg"/></Relationships>
</file>

<file path=xl/drawings/_rels/drawing7.xml.rels><?xml version="1.0" encoding="UTF-8" standalone="yes"?>
<Relationships xmlns="http://schemas.openxmlformats.org/package/2006/relationships"><Relationship Id="rId1" Type="http://schemas.openxmlformats.org/officeDocument/2006/relationships/image" Target="../media/image2.jpeg"/></Relationships>
</file>

<file path=xl/drawings/_rels/drawing8.xml.rels><?xml version="1.0" encoding="UTF-8" standalone="yes"?>
<Relationships xmlns="http://schemas.openxmlformats.org/package/2006/relationships"><Relationship Id="rId1" Type="http://schemas.openxmlformats.org/officeDocument/2006/relationships/image" Target="../media/image2.jpeg"/></Relationships>
</file>

<file path=xl/drawings/_rels/drawing9.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xdr:from>
      <xdr:col>1</xdr:col>
      <xdr:colOff>15240</xdr:colOff>
      <xdr:row>0</xdr:row>
      <xdr:rowOff>102869</xdr:rowOff>
    </xdr:from>
    <xdr:to>
      <xdr:col>1</xdr:col>
      <xdr:colOff>1836420</xdr:colOff>
      <xdr:row>3</xdr:row>
      <xdr:rowOff>274320</xdr:rowOff>
    </xdr:to>
    <xdr:pic>
      <xdr:nvPicPr>
        <xdr:cNvPr id="5" name="Picture 4">
          <a:extLst>
            <a:ext uri="{FF2B5EF4-FFF2-40B4-BE49-F238E27FC236}">
              <a16:creationId xmlns:a16="http://schemas.microsoft.com/office/drawing/2014/main" id="{C4149C71-94F8-485C-A36D-167186C1AFD4}"/>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7094" t="38379" r="68984" b="10016"/>
        <a:stretch/>
      </xdr:blipFill>
      <xdr:spPr bwMode="auto">
        <a:xfrm>
          <a:off x="196215" y="102869"/>
          <a:ext cx="1821180" cy="8382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163830</xdr:colOff>
      <xdr:row>4</xdr:row>
      <xdr:rowOff>0</xdr:rowOff>
    </xdr:from>
    <xdr:to>
      <xdr:col>6</xdr:col>
      <xdr:colOff>57150</xdr:colOff>
      <xdr:row>4</xdr:row>
      <xdr:rowOff>152400</xdr:rowOff>
    </xdr:to>
    <xdr:pic>
      <xdr:nvPicPr>
        <xdr:cNvPr id="3" name="Picture 2">
          <a:extLst>
            <a:ext uri="{FF2B5EF4-FFF2-40B4-BE49-F238E27FC236}">
              <a16:creationId xmlns:a16="http://schemas.microsoft.com/office/drawing/2014/main" id="{00000000-0008-0000-0000-000003000000}"/>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4532" t="12017" r="4464" b="86203"/>
        <a:stretch/>
      </xdr:blipFill>
      <xdr:spPr>
        <a:xfrm>
          <a:off x="163830" y="1228725"/>
          <a:ext cx="10380345" cy="152400"/>
        </a:xfrm>
        <a:prstGeom prst="rect">
          <a:avLst/>
        </a:prstGeom>
      </xdr:spPr>
    </xdr:pic>
    <xdr:clientData/>
  </xdr:twoCellAnchor>
  <xdr:twoCellAnchor>
    <xdr:from>
      <xdr:col>5</xdr:col>
      <xdr:colOff>19050</xdr:colOff>
      <xdr:row>0</xdr:row>
      <xdr:rowOff>77048</xdr:rowOff>
    </xdr:from>
    <xdr:to>
      <xdr:col>6</xdr:col>
      <xdr:colOff>110967</xdr:colOff>
      <xdr:row>3</xdr:row>
      <xdr:rowOff>295750</xdr:rowOff>
    </xdr:to>
    <xdr:pic>
      <xdr:nvPicPr>
        <xdr:cNvPr id="4" name="Picture 3" descr="NewStyleHeader">
          <a:extLst>
            <a:ext uri="{FF2B5EF4-FFF2-40B4-BE49-F238E27FC236}">
              <a16:creationId xmlns:a16="http://schemas.microsoft.com/office/drawing/2014/main" id="{00000000-0008-0000-0000-000004000000}"/>
            </a:ext>
          </a:extLst>
        </xdr:cNvPr>
        <xdr:cNvPicPr>
          <a:picLocks noChangeAspect="1" noChangeArrowheads="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l="65235" t="19643" r="6320" b="10119"/>
        <a:stretch/>
      </xdr:blipFill>
      <xdr:spPr bwMode="auto">
        <a:xfrm>
          <a:off x="9001125" y="77048"/>
          <a:ext cx="1596867" cy="88545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180975</xdr:colOff>
      <xdr:row>2</xdr:row>
      <xdr:rowOff>0</xdr:rowOff>
    </xdr:from>
    <xdr:to>
      <xdr:col>3</xdr:col>
      <xdr:colOff>2912177</xdr:colOff>
      <xdr:row>2</xdr:row>
      <xdr:rowOff>0</xdr:rowOff>
    </xdr:to>
    <xdr:pic>
      <xdr:nvPicPr>
        <xdr:cNvPr id="6" name="Picture 5">
          <a:extLst>
            <a:ext uri="{FF2B5EF4-FFF2-40B4-BE49-F238E27FC236}">
              <a16:creationId xmlns:a16="http://schemas.microsoft.com/office/drawing/2014/main" id="{00000000-0008-0000-0100-000006000000}"/>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4532" t="12017" r="4464" b="86203"/>
        <a:stretch/>
      </xdr:blipFill>
      <xdr:spPr>
        <a:xfrm>
          <a:off x="180975" y="981074"/>
          <a:ext cx="7772400" cy="0"/>
        </a:xfrm>
        <a:prstGeom prst="rect">
          <a:avLst/>
        </a:prstGeom>
      </xdr:spPr>
    </xdr:pic>
    <xdr:clientData/>
  </xdr:twoCellAnchor>
  <xdr:twoCellAnchor editAs="oneCell">
    <xdr:from>
      <xdr:col>0</xdr:col>
      <xdr:colOff>255059</xdr:colOff>
      <xdr:row>2</xdr:row>
      <xdr:rowOff>0</xdr:rowOff>
    </xdr:from>
    <xdr:to>
      <xdr:col>4</xdr:col>
      <xdr:colOff>816467</xdr:colOff>
      <xdr:row>2</xdr:row>
      <xdr:rowOff>0</xdr:rowOff>
    </xdr:to>
    <xdr:pic>
      <xdr:nvPicPr>
        <xdr:cNvPr id="7" name="Picture 6">
          <a:extLst>
            <a:ext uri="{FF2B5EF4-FFF2-40B4-BE49-F238E27FC236}">
              <a16:creationId xmlns:a16="http://schemas.microsoft.com/office/drawing/2014/main" id="{00000000-0008-0000-0100-000007000000}"/>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4532" t="12017" r="4464" b="86203"/>
        <a:stretch/>
      </xdr:blipFill>
      <xdr:spPr>
        <a:xfrm>
          <a:off x="255059" y="1038225"/>
          <a:ext cx="12496800" cy="161925"/>
        </a:xfrm>
        <a:prstGeom prst="rect">
          <a:avLst/>
        </a:prstGeom>
      </xdr:spPr>
    </xdr:pic>
    <xdr:clientData/>
  </xdr:twoCellAnchor>
  <xdr:twoCellAnchor editAs="oneCell">
    <xdr:from>
      <xdr:col>0</xdr:col>
      <xdr:colOff>0</xdr:colOff>
      <xdr:row>1</xdr:row>
      <xdr:rowOff>19051</xdr:rowOff>
    </xdr:from>
    <xdr:to>
      <xdr:col>5</xdr:col>
      <xdr:colOff>1392401</xdr:colOff>
      <xdr:row>2</xdr:row>
      <xdr:rowOff>130629</xdr:rowOff>
    </xdr:to>
    <xdr:pic>
      <xdr:nvPicPr>
        <xdr:cNvPr id="9" name="Picture 8">
          <a:extLst>
            <a:ext uri="{FF2B5EF4-FFF2-40B4-BE49-F238E27FC236}">
              <a16:creationId xmlns:a16="http://schemas.microsoft.com/office/drawing/2014/main" id="{00000000-0008-0000-0100-000009000000}"/>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4532" t="12017" r="4464" b="86203"/>
        <a:stretch/>
      </xdr:blipFill>
      <xdr:spPr>
        <a:xfrm>
          <a:off x="0" y="219076"/>
          <a:ext cx="12344400" cy="142874"/>
        </a:xfrm>
        <a:prstGeom prst="rect">
          <a:avLst/>
        </a:prstGeom>
      </xdr:spPr>
    </xdr:pic>
    <xdr:clientData/>
  </xdr:twoCellAnchor>
  <xdr:twoCellAnchor editAs="oneCell">
    <xdr:from>
      <xdr:col>1</xdr:col>
      <xdr:colOff>2128631</xdr:colOff>
      <xdr:row>14</xdr:row>
      <xdr:rowOff>18386</xdr:rowOff>
    </xdr:from>
    <xdr:to>
      <xdr:col>1</xdr:col>
      <xdr:colOff>2502829</xdr:colOff>
      <xdr:row>15</xdr:row>
      <xdr:rowOff>10382</xdr:rowOff>
    </xdr:to>
    <xdr:pic>
      <xdr:nvPicPr>
        <xdr:cNvPr id="2" name="Picture 1">
          <a:extLst>
            <a:ext uri="{FF2B5EF4-FFF2-40B4-BE49-F238E27FC236}">
              <a16:creationId xmlns:a16="http://schemas.microsoft.com/office/drawing/2014/main" id="{7681D88A-8FB4-F689-6BE8-9C4E2C1A128B}"/>
            </a:ext>
          </a:extLst>
        </xdr:cNvPr>
        <xdr:cNvPicPr>
          <a:picLocks noChangeAspect="1"/>
        </xdr:cNvPicPr>
      </xdr:nvPicPr>
      <xdr:blipFill>
        <a:blip xmlns:r="http://schemas.openxmlformats.org/officeDocument/2006/relationships" r:embed="rId2"/>
        <a:stretch>
          <a:fillRect/>
        </a:stretch>
      </xdr:blipFill>
      <xdr:spPr>
        <a:xfrm>
          <a:off x="2741544" y="6462256"/>
          <a:ext cx="380999" cy="36619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6</xdr:col>
      <xdr:colOff>57150</xdr:colOff>
      <xdr:row>1</xdr:row>
      <xdr:rowOff>133350</xdr:rowOff>
    </xdr:to>
    <xdr:pic>
      <xdr:nvPicPr>
        <xdr:cNvPr id="3" name="Picture 2">
          <a:extLst>
            <a:ext uri="{FF2B5EF4-FFF2-40B4-BE49-F238E27FC236}">
              <a16:creationId xmlns:a16="http://schemas.microsoft.com/office/drawing/2014/main" id="{00000000-0008-0000-0200-000003000000}"/>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4532" t="12017" r="4464" b="86203"/>
        <a:stretch/>
      </xdr:blipFill>
      <xdr:spPr>
        <a:xfrm>
          <a:off x="0" y="200025"/>
          <a:ext cx="12334875" cy="12382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1</xdr:row>
      <xdr:rowOff>160867</xdr:rowOff>
    </xdr:from>
    <xdr:to>
      <xdr:col>6</xdr:col>
      <xdr:colOff>58782</xdr:colOff>
      <xdr:row>2</xdr:row>
      <xdr:rowOff>94403</xdr:rowOff>
    </xdr:to>
    <xdr:pic>
      <xdr:nvPicPr>
        <xdr:cNvPr id="3" name="Picture 2">
          <a:extLst>
            <a:ext uri="{FF2B5EF4-FFF2-40B4-BE49-F238E27FC236}">
              <a16:creationId xmlns:a16="http://schemas.microsoft.com/office/drawing/2014/main" id="{00000000-0008-0000-0300-000003000000}"/>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4532" t="12017" r="4464" b="86203"/>
        <a:stretch/>
      </xdr:blipFill>
      <xdr:spPr>
        <a:xfrm>
          <a:off x="0" y="361950"/>
          <a:ext cx="12901507" cy="124883"/>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6</xdr:col>
      <xdr:colOff>58782</xdr:colOff>
      <xdr:row>1</xdr:row>
      <xdr:rowOff>114300</xdr:rowOff>
    </xdr:to>
    <xdr:pic>
      <xdr:nvPicPr>
        <xdr:cNvPr id="3" name="Picture 2">
          <a:extLst>
            <a:ext uri="{FF2B5EF4-FFF2-40B4-BE49-F238E27FC236}">
              <a16:creationId xmlns:a16="http://schemas.microsoft.com/office/drawing/2014/main" id="{00000000-0008-0000-0400-000003000000}"/>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4532" t="12017" r="4464" b="86203"/>
        <a:stretch/>
      </xdr:blipFill>
      <xdr:spPr>
        <a:xfrm>
          <a:off x="0" y="200025"/>
          <a:ext cx="12344400" cy="11430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6</xdr:col>
      <xdr:colOff>50152</xdr:colOff>
      <xdr:row>1</xdr:row>
      <xdr:rowOff>133350</xdr:rowOff>
    </xdr:to>
    <xdr:pic>
      <xdr:nvPicPr>
        <xdr:cNvPr id="3" name="Picture 2">
          <a:extLst>
            <a:ext uri="{FF2B5EF4-FFF2-40B4-BE49-F238E27FC236}">
              <a16:creationId xmlns:a16="http://schemas.microsoft.com/office/drawing/2014/main" id="{00000000-0008-0000-0500-000003000000}"/>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4532" t="12017" r="4464" b="86203"/>
        <a:stretch/>
      </xdr:blipFill>
      <xdr:spPr>
        <a:xfrm>
          <a:off x="0" y="200025"/>
          <a:ext cx="12344400" cy="123825"/>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6</xdr:col>
      <xdr:colOff>59055</xdr:colOff>
      <xdr:row>1</xdr:row>
      <xdr:rowOff>135255</xdr:rowOff>
    </xdr:to>
    <xdr:pic>
      <xdr:nvPicPr>
        <xdr:cNvPr id="4" name="Picture 3">
          <a:extLst>
            <a:ext uri="{FF2B5EF4-FFF2-40B4-BE49-F238E27FC236}">
              <a16:creationId xmlns:a16="http://schemas.microsoft.com/office/drawing/2014/main" id="{00000000-0008-0000-0600-000004000000}"/>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4532" t="12017" r="4464" b="86203"/>
        <a:stretch/>
      </xdr:blipFill>
      <xdr:spPr>
        <a:xfrm>
          <a:off x="0" y="200025"/>
          <a:ext cx="12353925" cy="142875"/>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1</xdr:colOff>
      <xdr:row>1</xdr:row>
      <xdr:rowOff>0</xdr:rowOff>
    </xdr:from>
    <xdr:to>
      <xdr:col>6</xdr:col>
      <xdr:colOff>57151</xdr:colOff>
      <xdr:row>1</xdr:row>
      <xdr:rowOff>93345</xdr:rowOff>
    </xdr:to>
    <xdr:pic>
      <xdr:nvPicPr>
        <xdr:cNvPr id="2" name="Picture 1">
          <a:extLst>
            <a:ext uri="{FF2B5EF4-FFF2-40B4-BE49-F238E27FC236}">
              <a16:creationId xmlns:a16="http://schemas.microsoft.com/office/drawing/2014/main" id="{C483F413-3A03-45FA-AB73-6C2AB936412F}"/>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4532" t="12017" r="4464" b="86203"/>
        <a:stretch/>
      </xdr:blipFill>
      <xdr:spPr>
        <a:xfrm>
          <a:off x="1" y="200025"/>
          <a:ext cx="12677775" cy="93345"/>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6</xdr:col>
      <xdr:colOff>76200</xdr:colOff>
      <xdr:row>1</xdr:row>
      <xdr:rowOff>135255</xdr:rowOff>
    </xdr:to>
    <xdr:pic>
      <xdr:nvPicPr>
        <xdr:cNvPr id="4" name="Picture 3">
          <a:extLst>
            <a:ext uri="{FF2B5EF4-FFF2-40B4-BE49-F238E27FC236}">
              <a16:creationId xmlns:a16="http://schemas.microsoft.com/office/drawing/2014/main" id="{00000000-0008-0000-0700-000004000000}"/>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4532" t="12017" r="4464" b="86203"/>
        <a:stretch/>
      </xdr:blipFill>
      <xdr:spPr>
        <a:xfrm>
          <a:off x="0" y="200025"/>
          <a:ext cx="12363450" cy="142875"/>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6</xdr:col>
      <xdr:colOff>58782</xdr:colOff>
      <xdr:row>1</xdr:row>
      <xdr:rowOff>135255</xdr:rowOff>
    </xdr:to>
    <xdr:pic>
      <xdr:nvPicPr>
        <xdr:cNvPr id="4" name="Picture 3">
          <a:extLst>
            <a:ext uri="{FF2B5EF4-FFF2-40B4-BE49-F238E27FC236}">
              <a16:creationId xmlns:a16="http://schemas.microsoft.com/office/drawing/2014/main" id="{00000000-0008-0000-0800-000004000000}"/>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4532" t="12017" r="4464" b="86203"/>
        <a:stretch/>
      </xdr:blipFill>
      <xdr:spPr>
        <a:xfrm>
          <a:off x="0" y="200025"/>
          <a:ext cx="12344400" cy="142875"/>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6</xdr:col>
      <xdr:colOff>54429</xdr:colOff>
      <xdr:row>1</xdr:row>
      <xdr:rowOff>130629</xdr:rowOff>
    </xdr:to>
    <xdr:pic>
      <xdr:nvPicPr>
        <xdr:cNvPr id="3" name="Picture 2">
          <a:extLst>
            <a:ext uri="{FF2B5EF4-FFF2-40B4-BE49-F238E27FC236}">
              <a16:creationId xmlns:a16="http://schemas.microsoft.com/office/drawing/2014/main" id="{00000000-0008-0000-0B00-000003000000}"/>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4532" t="12017" r="4464" b="86203"/>
        <a:stretch/>
      </xdr:blipFill>
      <xdr:spPr>
        <a:xfrm>
          <a:off x="0" y="200025"/>
          <a:ext cx="12334875" cy="123825"/>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1</xdr:colOff>
      <xdr:row>1</xdr:row>
      <xdr:rowOff>0</xdr:rowOff>
    </xdr:from>
    <xdr:to>
      <xdr:col>6</xdr:col>
      <xdr:colOff>56062</xdr:colOff>
      <xdr:row>1</xdr:row>
      <xdr:rowOff>94434</xdr:rowOff>
    </xdr:to>
    <xdr:pic>
      <xdr:nvPicPr>
        <xdr:cNvPr id="3" name="Picture 2">
          <a:extLst>
            <a:ext uri="{FF2B5EF4-FFF2-40B4-BE49-F238E27FC236}">
              <a16:creationId xmlns:a16="http://schemas.microsoft.com/office/drawing/2014/main" id="{00000000-0008-0000-0C00-000003000000}"/>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4532" t="12017" r="4464" b="86203"/>
        <a:stretch/>
      </xdr:blipFill>
      <xdr:spPr>
        <a:xfrm>
          <a:off x="1" y="200025"/>
          <a:ext cx="12344400" cy="104775"/>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6</xdr:col>
      <xdr:colOff>57966</xdr:colOff>
      <xdr:row>1</xdr:row>
      <xdr:rowOff>130629</xdr:rowOff>
    </xdr:to>
    <xdr:pic>
      <xdr:nvPicPr>
        <xdr:cNvPr id="3" name="Picture 2">
          <a:extLst>
            <a:ext uri="{FF2B5EF4-FFF2-40B4-BE49-F238E27FC236}">
              <a16:creationId xmlns:a16="http://schemas.microsoft.com/office/drawing/2014/main" id="{00000000-0008-0000-0A00-000003000000}"/>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4532" t="12017" r="4464" b="86203"/>
        <a:stretch/>
      </xdr:blipFill>
      <xdr:spPr>
        <a:xfrm>
          <a:off x="0" y="200025"/>
          <a:ext cx="12353925" cy="133350"/>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6</xdr:col>
      <xdr:colOff>76200</xdr:colOff>
      <xdr:row>1</xdr:row>
      <xdr:rowOff>134166</xdr:rowOff>
    </xdr:to>
    <xdr:pic>
      <xdr:nvPicPr>
        <xdr:cNvPr id="3" name="Picture 2">
          <a:extLst>
            <a:ext uri="{FF2B5EF4-FFF2-40B4-BE49-F238E27FC236}">
              <a16:creationId xmlns:a16="http://schemas.microsoft.com/office/drawing/2014/main" id="{00000000-0008-0000-0900-000003000000}"/>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4532" t="12017" r="4464" b="86203"/>
        <a:stretch/>
      </xdr:blipFill>
      <xdr:spPr>
        <a:xfrm>
          <a:off x="0" y="200025"/>
          <a:ext cx="12363450" cy="142875"/>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B2:K42"/>
  <sheetViews>
    <sheetView showGridLines="0" tabSelected="1" zoomScaleNormal="100" workbookViewId="0">
      <selection activeCell="E22" sqref="E22"/>
    </sheetView>
  </sheetViews>
  <sheetFormatPr defaultRowHeight="15" x14ac:dyDescent="0.25"/>
  <cols>
    <col min="1" max="1" width="2.7109375" customWidth="1"/>
    <col min="2" max="2" width="27.7109375" customWidth="1"/>
    <col min="3" max="3" width="47.28515625" customWidth="1"/>
    <col min="4" max="4" width="2.7109375" customWidth="1"/>
    <col min="5" max="5" width="50.7109375" customWidth="1"/>
    <col min="6" max="6" width="21.85546875" customWidth="1"/>
  </cols>
  <sheetData>
    <row r="2" spans="2:11" ht="15.75" x14ac:dyDescent="0.25">
      <c r="B2" s="119" t="s">
        <v>249</v>
      </c>
      <c r="C2" s="119"/>
      <c r="D2" s="119"/>
      <c r="E2" s="119"/>
      <c r="F2" s="119"/>
    </row>
    <row r="3" spans="2:11" ht="22.15" customHeight="1" x14ac:dyDescent="0.25">
      <c r="B3" s="120" t="s">
        <v>168</v>
      </c>
      <c r="C3" s="120"/>
      <c r="D3" s="120"/>
      <c r="E3" s="120"/>
      <c r="F3" s="120"/>
      <c r="G3" s="6"/>
      <c r="H3" s="6"/>
      <c r="I3" s="6"/>
      <c r="J3" s="6"/>
      <c r="K3" s="6"/>
    </row>
    <row r="4" spans="2:11" ht="24.75" customHeight="1" x14ac:dyDescent="0.25">
      <c r="B4" s="13"/>
      <c r="C4" s="13"/>
      <c r="D4" s="13"/>
      <c r="E4" s="13"/>
      <c r="F4" s="13"/>
      <c r="G4" s="6"/>
      <c r="H4" s="6"/>
      <c r="I4" s="6"/>
      <c r="J4" s="6"/>
      <c r="K4" s="6"/>
    </row>
    <row r="5" spans="2:11" ht="15.75" thickBot="1" x14ac:dyDescent="0.3"/>
    <row r="6" spans="2:11" ht="30" customHeight="1" x14ac:dyDescent="0.25">
      <c r="B6" s="57" t="s">
        <v>201</v>
      </c>
      <c r="C6" s="114" t="s">
        <v>250</v>
      </c>
      <c r="D6" s="12"/>
      <c r="E6" s="7" t="s">
        <v>13</v>
      </c>
      <c r="F6" s="106" t="s">
        <v>5</v>
      </c>
    </row>
    <row r="7" spans="2:11" ht="21.75" customHeight="1" x14ac:dyDescent="0.25">
      <c r="B7" s="58" t="s">
        <v>202</v>
      </c>
      <c r="C7" s="47" t="s">
        <v>251</v>
      </c>
      <c r="D7" s="12"/>
      <c r="E7" s="107" t="s">
        <v>146</v>
      </c>
      <c r="F7" s="104">
        <f>'General-Staff Knowledge'!C34</f>
        <v>90.476190476190482</v>
      </c>
    </row>
    <row r="8" spans="2:11" ht="21.75" customHeight="1" x14ac:dyDescent="0.25">
      <c r="B8" s="58" t="s">
        <v>199</v>
      </c>
      <c r="C8" s="47" t="s">
        <v>282</v>
      </c>
      <c r="D8" s="12"/>
      <c r="E8" s="107" t="s">
        <v>157</v>
      </c>
      <c r="F8" s="104">
        <f>'General Environment'!C21</f>
        <v>100</v>
      </c>
    </row>
    <row r="9" spans="2:11" ht="21.75" customHeight="1" x14ac:dyDescent="0.25">
      <c r="B9" s="58" t="s">
        <v>200</v>
      </c>
      <c r="C9" s="47"/>
      <c r="D9" s="12"/>
      <c r="E9" s="107" t="s">
        <v>152</v>
      </c>
      <c r="F9" s="104">
        <f>'General Toys Books'!C32</f>
        <v>100</v>
      </c>
    </row>
    <row r="10" spans="2:11" ht="21.75" customHeight="1" x14ac:dyDescent="0.25">
      <c r="B10" s="58" t="s">
        <v>6</v>
      </c>
      <c r="C10" s="116">
        <v>46177</v>
      </c>
      <c r="D10" s="12"/>
      <c r="E10" s="107" t="s">
        <v>153</v>
      </c>
      <c r="F10" s="104">
        <f>'General Domestic Room'!C27</f>
        <v>75</v>
      </c>
    </row>
    <row r="11" spans="2:11" ht="21.75" customHeight="1" x14ac:dyDescent="0.25">
      <c r="B11" s="58" t="s">
        <v>37</v>
      </c>
      <c r="C11" s="51" t="s">
        <v>252</v>
      </c>
      <c r="D11" s="12"/>
      <c r="E11" s="107" t="s">
        <v>154</v>
      </c>
      <c r="F11" s="104">
        <f>'Treatment Room Clinical Room'!C46</f>
        <v>84.848484848484844</v>
      </c>
    </row>
    <row r="12" spans="2:11" ht="21.75" customHeight="1" thickBot="1" x14ac:dyDescent="0.3">
      <c r="B12" s="59" t="s">
        <v>8</v>
      </c>
      <c r="C12" s="115">
        <v>46184</v>
      </c>
      <c r="D12" s="12"/>
      <c r="E12" s="107" t="s">
        <v>7</v>
      </c>
      <c r="F12" s="104">
        <f>PPE!C37</f>
        <v>50</v>
      </c>
    </row>
    <row r="13" spans="2:11" ht="21.75" customHeight="1" x14ac:dyDescent="0.25">
      <c r="B13" s="100"/>
      <c r="C13" s="101"/>
      <c r="D13" s="12"/>
      <c r="E13" s="107" t="s">
        <v>155</v>
      </c>
      <c r="F13" s="104">
        <f>'Transportation of Specimens'!C17</f>
        <v>100</v>
      </c>
    </row>
    <row r="14" spans="2:11" ht="21.75" customHeight="1" x14ac:dyDescent="0.25">
      <c r="B14" s="100"/>
      <c r="C14" s="101"/>
      <c r="D14" s="12"/>
      <c r="E14" s="107" t="s">
        <v>156</v>
      </c>
      <c r="F14" s="104">
        <f>'Sharps Handling &amp; Disposal'!C20</f>
        <v>100</v>
      </c>
    </row>
    <row r="15" spans="2:11" ht="21.75" customHeight="1" x14ac:dyDescent="0.25">
      <c r="B15" s="100"/>
      <c r="C15" s="102"/>
      <c r="D15" s="12"/>
      <c r="E15" s="107" t="s">
        <v>158</v>
      </c>
      <c r="F15" s="104">
        <f>'Vaccine Transportation Storage'!C45</f>
        <v>100</v>
      </c>
    </row>
    <row r="16" spans="2:11" ht="21.75" customHeight="1" thickBot="1" x14ac:dyDescent="0.3">
      <c r="B16" s="100"/>
      <c r="C16" s="102"/>
      <c r="D16" s="12"/>
      <c r="E16" s="107" t="s">
        <v>159</v>
      </c>
      <c r="F16" s="105">
        <f>'Dirty Utility Sluice'!C34</f>
        <v>84.210526315789465</v>
      </c>
    </row>
    <row r="17" spans="2:9" ht="21.75" customHeight="1" thickBot="1" x14ac:dyDescent="0.3">
      <c r="B17" s="117" t="s">
        <v>18</v>
      </c>
      <c r="C17" s="118"/>
      <c r="D17" s="12"/>
      <c r="E17" s="107" t="s">
        <v>160</v>
      </c>
      <c r="F17" s="105">
        <f>'Storeroom &amp; Equipment Storage'!C45</f>
        <v>100</v>
      </c>
    </row>
    <row r="18" spans="2:9" ht="21.75" customHeight="1" x14ac:dyDescent="0.25">
      <c r="B18" s="44" t="s">
        <v>25</v>
      </c>
      <c r="C18" s="14" t="s">
        <v>22</v>
      </c>
      <c r="D18" s="12"/>
      <c r="E18" s="107" t="s">
        <v>161</v>
      </c>
      <c r="F18" s="105">
        <f>'Baby Changing Facilities'!C30</f>
        <v>87.5</v>
      </c>
    </row>
    <row r="19" spans="2:9" ht="21.75" customHeight="1" thickBot="1" x14ac:dyDescent="0.3">
      <c r="B19" s="45" t="s">
        <v>27</v>
      </c>
      <c r="C19" s="15" t="s">
        <v>21</v>
      </c>
      <c r="D19" s="12"/>
      <c r="E19" s="107" t="s">
        <v>162</v>
      </c>
      <c r="F19" s="104">
        <f>'Patient Toilets'!C26</f>
        <v>100</v>
      </c>
    </row>
    <row r="20" spans="2:9" ht="27.4" customHeight="1" thickBot="1" x14ac:dyDescent="0.3">
      <c r="B20" s="46" t="s">
        <v>28</v>
      </c>
      <c r="C20" s="16" t="s">
        <v>23</v>
      </c>
      <c r="D20" s="12"/>
      <c r="E20" s="108" t="s">
        <v>9</v>
      </c>
      <c r="F20" s="109">
        <f>SUM(F7:F19)/13</f>
        <v>90.15655397234346</v>
      </c>
    </row>
    <row r="21" spans="2:9" ht="21.75" customHeight="1" x14ac:dyDescent="0.25">
      <c r="D21" s="12"/>
    </row>
    <row r="22" spans="2:9" ht="32.450000000000003" customHeight="1" x14ac:dyDescent="0.25">
      <c r="D22" s="12"/>
    </row>
    <row r="23" spans="2:9" ht="21.75" customHeight="1" x14ac:dyDescent="0.25">
      <c r="D23" s="12"/>
    </row>
    <row r="24" spans="2:9" ht="21.75" customHeight="1" x14ac:dyDescent="0.25">
      <c r="D24" s="12"/>
    </row>
    <row r="25" spans="2:9" ht="30.75" customHeight="1" x14ac:dyDescent="0.25">
      <c r="D25" s="12"/>
    </row>
    <row r="26" spans="2:9" ht="30.75" customHeight="1" x14ac:dyDescent="0.25">
      <c r="D26" s="12"/>
    </row>
    <row r="27" spans="2:9" ht="30.75" customHeight="1" x14ac:dyDescent="0.25">
      <c r="D27" s="12"/>
    </row>
    <row r="28" spans="2:9" x14ac:dyDescent="0.25">
      <c r="D28" s="12"/>
      <c r="E28" s="9"/>
    </row>
    <row r="29" spans="2:9" x14ac:dyDescent="0.25">
      <c r="E29" s="9"/>
      <c r="G29" s="9"/>
      <c r="H29" s="9"/>
      <c r="I29" s="9"/>
    </row>
    <row r="30" spans="2:9" x14ac:dyDescent="0.25">
      <c r="C30" s="1"/>
      <c r="D30" s="10"/>
      <c r="E30" s="9"/>
      <c r="G30" s="9"/>
      <c r="H30" s="9"/>
      <c r="I30" s="9"/>
    </row>
    <row r="31" spans="2:9" x14ac:dyDescent="0.25">
      <c r="C31" s="1"/>
      <c r="D31" s="10"/>
      <c r="E31" s="8"/>
      <c r="G31" s="9"/>
      <c r="H31" s="9"/>
      <c r="I31" s="9"/>
    </row>
    <row r="32" spans="2:9" x14ac:dyDescent="0.25">
      <c r="C32" s="10"/>
      <c r="D32" s="11"/>
      <c r="E32" s="8"/>
      <c r="F32" s="8"/>
      <c r="G32" s="8"/>
      <c r="H32" s="8"/>
      <c r="I32" s="8"/>
    </row>
    <row r="33" spans="3:9" x14ac:dyDescent="0.25">
      <c r="C33" s="10"/>
      <c r="D33" s="11"/>
      <c r="E33" s="8"/>
      <c r="F33" s="8"/>
      <c r="G33" s="8"/>
      <c r="H33" s="8"/>
      <c r="I33" s="8"/>
    </row>
    <row r="34" spans="3:9" x14ac:dyDescent="0.25">
      <c r="C34" s="10"/>
      <c r="D34" s="11"/>
      <c r="E34" s="8"/>
      <c r="F34" s="8"/>
      <c r="G34" s="8"/>
      <c r="H34" s="8"/>
      <c r="I34" s="8"/>
    </row>
    <row r="35" spans="3:9" x14ac:dyDescent="0.25">
      <c r="C35" s="10"/>
      <c r="D35" s="11"/>
      <c r="E35" s="8"/>
      <c r="F35" s="8"/>
      <c r="G35" s="8"/>
      <c r="H35" s="8"/>
      <c r="I35" s="8"/>
    </row>
    <row r="36" spans="3:9" x14ac:dyDescent="0.25">
      <c r="C36" s="10"/>
      <c r="D36" s="11"/>
      <c r="E36" s="8"/>
      <c r="F36" s="8"/>
      <c r="G36" s="8"/>
      <c r="H36" s="8"/>
      <c r="I36" s="8"/>
    </row>
    <row r="37" spans="3:9" x14ac:dyDescent="0.25">
      <c r="C37" s="10"/>
      <c r="D37" s="11"/>
      <c r="E37" s="8"/>
      <c r="F37" s="8"/>
      <c r="G37" s="8"/>
      <c r="H37" s="8"/>
      <c r="I37" s="8"/>
    </row>
    <row r="38" spans="3:9" x14ac:dyDescent="0.25">
      <c r="C38" s="10"/>
      <c r="D38" s="11"/>
      <c r="E38" s="8"/>
      <c r="F38" s="8"/>
      <c r="G38" s="8"/>
      <c r="H38" s="8"/>
      <c r="I38" s="8"/>
    </row>
    <row r="39" spans="3:9" x14ac:dyDescent="0.25">
      <c r="C39" s="10"/>
      <c r="D39" s="8"/>
      <c r="E39" s="8"/>
      <c r="F39" s="8"/>
      <c r="G39" s="8"/>
      <c r="H39" s="8"/>
      <c r="I39" s="8"/>
    </row>
    <row r="40" spans="3:9" x14ac:dyDescent="0.25">
      <c r="C40" s="10"/>
      <c r="D40" s="8"/>
      <c r="E40" s="8"/>
      <c r="F40" s="8"/>
      <c r="G40" s="8"/>
      <c r="H40" s="8"/>
      <c r="I40" s="8"/>
    </row>
    <row r="41" spans="3:9" x14ac:dyDescent="0.25">
      <c r="C41" s="10"/>
      <c r="D41" s="8"/>
      <c r="E41" s="8"/>
      <c r="F41" s="8"/>
      <c r="G41" s="8"/>
      <c r="H41" s="8"/>
      <c r="I41" s="8"/>
    </row>
    <row r="42" spans="3:9" x14ac:dyDescent="0.25">
      <c r="C42" s="11"/>
      <c r="D42" s="11"/>
      <c r="G42" s="8"/>
      <c r="H42" s="8"/>
      <c r="I42" s="8"/>
    </row>
  </sheetData>
  <mergeCells count="3">
    <mergeCell ref="B17:C17"/>
    <mergeCell ref="B2:F2"/>
    <mergeCell ref="B3:F3"/>
  </mergeCells>
  <conditionalFormatting sqref="F7:F20">
    <cfRule type="cellIs" dxfId="41" priority="1" operator="between">
      <formula>95</formula>
      <formula>100</formula>
    </cfRule>
    <cfRule type="cellIs" dxfId="40" priority="2" operator="between">
      <formula>80</formula>
      <formula>94</formula>
    </cfRule>
    <cfRule type="cellIs" dxfId="39" priority="3" operator="lessThanOrEqual">
      <formula>79</formula>
    </cfRule>
  </conditionalFormatting>
  <pageMargins left="0.7" right="0.7" top="0.75" bottom="0.75" header="0.3" footer="0.3"/>
  <pageSetup paperSize="9" scale="75" orientation="landscape" r:id="rId1"/>
  <ignoredErrors>
    <ignoredError sqref="F7:F19" evalError="1"/>
  </ignoredError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dimension ref="A1:J34"/>
  <sheetViews>
    <sheetView zoomScaleNormal="100" zoomScaleSheetLayoutView="130" workbookViewId="0">
      <pane xSplit="1" ySplit="3" topLeftCell="B4" activePane="bottomRight" state="frozen"/>
      <selection activeCell="G2" sqref="G1:G1048576"/>
      <selection pane="topRight" activeCell="G2" sqref="G1:G1048576"/>
      <selection pane="bottomLeft" activeCell="G2" sqref="G1:G1048576"/>
      <selection pane="bottomRight" activeCell="D5" sqref="D5"/>
    </sheetView>
  </sheetViews>
  <sheetFormatPr defaultRowHeight="15" x14ac:dyDescent="0.25"/>
  <cols>
    <col min="1" max="1" width="9.140625" style="12"/>
    <col min="2" max="2" width="40.7109375" customWidth="1"/>
    <col min="3" max="3" width="12.85546875" style="25" customWidth="1"/>
    <col min="4" max="5" width="50.7109375" customWidth="1"/>
    <col min="6" max="6" width="21.85546875" customWidth="1"/>
  </cols>
  <sheetData>
    <row r="1" spans="1:10" ht="15.75" x14ac:dyDescent="0.25">
      <c r="A1" s="103" t="s">
        <v>147</v>
      </c>
      <c r="B1" s="103"/>
      <c r="C1" s="41"/>
      <c r="D1" s="41"/>
      <c r="E1" s="41"/>
      <c r="F1" s="41"/>
      <c r="G1" s="41"/>
      <c r="H1" s="41"/>
      <c r="I1" s="41"/>
      <c r="J1" s="41"/>
    </row>
    <row r="2" spans="1:10" ht="3" customHeight="1" x14ac:dyDescent="0.25">
      <c r="A2" s="121"/>
      <c r="B2" s="121"/>
      <c r="C2" s="121"/>
    </row>
    <row r="3" spans="1:10" s="12" customFormat="1" ht="60" customHeight="1" x14ac:dyDescent="0.25">
      <c r="A3" s="62" t="s">
        <v>19</v>
      </c>
      <c r="B3" s="61" t="s">
        <v>4</v>
      </c>
      <c r="C3" s="61" t="s">
        <v>12</v>
      </c>
      <c r="D3" s="61" t="s">
        <v>3</v>
      </c>
      <c r="E3" s="62" t="s">
        <v>203</v>
      </c>
      <c r="F3" s="62" t="s">
        <v>204</v>
      </c>
    </row>
    <row r="4" spans="1:10" ht="46.5" customHeight="1" x14ac:dyDescent="0.25">
      <c r="A4" s="61">
        <v>1</v>
      </c>
      <c r="B4" s="17" t="s">
        <v>169</v>
      </c>
      <c r="C4" s="23" t="s">
        <v>1</v>
      </c>
      <c r="D4" s="65" t="s">
        <v>281</v>
      </c>
      <c r="E4" s="63"/>
      <c r="F4" s="64"/>
    </row>
    <row r="5" spans="1:10" ht="45" x14ac:dyDescent="0.25">
      <c r="A5" s="61">
        <v>2</v>
      </c>
      <c r="B5" s="18" t="s">
        <v>170</v>
      </c>
      <c r="C5" s="23" t="s">
        <v>1</v>
      </c>
      <c r="E5" s="63"/>
      <c r="F5" s="63"/>
    </row>
    <row r="6" spans="1:10" ht="45" x14ac:dyDescent="0.25">
      <c r="A6" s="61">
        <v>3</v>
      </c>
      <c r="B6" s="18" t="s">
        <v>171</v>
      </c>
      <c r="C6" s="23" t="s">
        <v>1</v>
      </c>
      <c r="D6" s="65" t="s">
        <v>253</v>
      </c>
      <c r="E6" s="63"/>
      <c r="F6" s="63"/>
    </row>
    <row r="7" spans="1:10" ht="60" x14ac:dyDescent="0.25">
      <c r="A7" s="61">
        <v>4</v>
      </c>
      <c r="B7" s="18" t="s">
        <v>38</v>
      </c>
      <c r="C7" s="23" t="s">
        <v>1</v>
      </c>
      <c r="D7" s="65" t="s">
        <v>283</v>
      </c>
      <c r="E7" s="63"/>
      <c r="F7" s="63"/>
    </row>
    <row r="8" spans="1:10" ht="45" x14ac:dyDescent="0.25">
      <c r="A8" s="61">
        <v>5</v>
      </c>
      <c r="B8" s="18" t="s">
        <v>172</v>
      </c>
      <c r="C8" s="23" t="s">
        <v>1</v>
      </c>
      <c r="D8" s="65" t="s">
        <v>258</v>
      </c>
      <c r="E8" s="63"/>
      <c r="F8" s="63"/>
    </row>
    <row r="9" spans="1:10" ht="45" x14ac:dyDescent="0.25">
      <c r="A9" s="61">
        <v>6</v>
      </c>
      <c r="B9" s="18" t="s">
        <v>173</v>
      </c>
      <c r="C9" s="23" t="s">
        <v>1</v>
      </c>
      <c r="D9" s="65"/>
      <c r="E9" s="63"/>
      <c r="F9" s="63"/>
    </row>
    <row r="10" spans="1:10" ht="30" x14ac:dyDescent="0.25">
      <c r="A10" s="61">
        <v>7</v>
      </c>
      <c r="B10" s="18" t="s">
        <v>39</v>
      </c>
      <c r="C10" s="23" t="s">
        <v>1</v>
      </c>
      <c r="D10" s="65" t="s">
        <v>254</v>
      </c>
      <c r="E10" s="63"/>
      <c r="F10" s="63"/>
    </row>
    <row r="11" spans="1:10" ht="45" x14ac:dyDescent="0.25">
      <c r="A11" s="61">
        <v>8</v>
      </c>
      <c r="B11" s="18" t="s">
        <v>174</v>
      </c>
      <c r="C11" s="23" t="s">
        <v>1</v>
      </c>
      <c r="D11" s="65" t="s">
        <v>259</v>
      </c>
      <c r="E11" s="63"/>
      <c r="F11" s="63"/>
    </row>
    <row r="12" spans="1:10" ht="60" x14ac:dyDescent="0.25">
      <c r="A12" s="61">
        <v>9</v>
      </c>
      <c r="B12" s="18" t="s">
        <v>205</v>
      </c>
      <c r="C12" s="23" t="s">
        <v>1</v>
      </c>
      <c r="D12" s="65" t="s">
        <v>255</v>
      </c>
      <c r="E12" s="63" t="s">
        <v>260</v>
      </c>
      <c r="F12" s="63"/>
    </row>
    <row r="13" spans="1:10" ht="30" x14ac:dyDescent="0.25">
      <c r="A13" s="61">
        <v>10</v>
      </c>
      <c r="B13" s="17" t="s">
        <v>40</v>
      </c>
      <c r="C13" s="23" t="s">
        <v>1</v>
      </c>
      <c r="D13" s="65"/>
      <c r="E13" s="63"/>
      <c r="F13" s="63"/>
    </row>
    <row r="14" spans="1:10" ht="45" x14ac:dyDescent="0.25">
      <c r="A14" s="61">
        <v>11</v>
      </c>
      <c r="B14" s="18" t="s">
        <v>133</v>
      </c>
      <c r="C14" s="25" t="s">
        <v>261</v>
      </c>
      <c r="D14" s="2" t="s">
        <v>262</v>
      </c>
      <c r="E14" s="98" t="s">
        <v>263</v>
      </c>
      <c r="F14" s="63"/>
    </row>
    <row r="15" spans="1:10" ht="30" x14ac:dyDescent="0.25">
      <c r="A15" s="61">
        <v>12</v>
      </c>
      <c r="B15" s="18" t="s">
        <v>212</v>
      </c>
      <c r="C15" s="23" t="s">
        <v>1</v>
      </c>
      <c r="D15" s="65"/>
      <c r="E15" s="63"/>
      <c r="F15" s="63"/>
    </row>
    <row r="16" spans="1:10" ht="30" x14ac:dyDescent="0.25">
      <c r="A16" s="61">
        <v>13</v>
      </c>
      <c r="B16" s="18" t="s">
        <v>43</v>
      </c>
      <c r="C16" s="23" t="s">
        <v>1</v>
      </c>
      <c r="D16" s="66"/>
      <c r="E16" s="63"/>
      <c r="F16" s="63"/>
    </row>
    <row r="17" spans="1:6" ht="30" x14ac:dyDescent="0.25">
      <c r="A17" s="61">
        <v>14</v>
      </c>
      <c r="B17" s="18" t="s">
        <v>41</v>
      </c>
      <c r="C17" s="23" t="s">
        <v>0</v>
      </c>
      <c r="D17" s="67" t="s">
        <v>271</v>
      </c>
      <c r="E17" s="63"/>
      <c r="F17" s="63"/>
    </row>
    <row r="18" spans="1:6" ht="30" x14ac:dyDescent="0.25">
      <c r="A18" s="61">
        <v>15</v>
      </c>
      <c r="B18" s="18" t="s">
        <v>234</v>
      </c>
      <c r="C18" s="23" t="s">
        <v>1</v>
      </c>
      <c r="D18" s="67"/>
      <c r="E18" s="63"/>
      <c r="F18" s="63"/>
    </row>
    <row r="19" spans="1:6" ht="30" x14ac:dyDescent="0.25">
      <c r="A19" s="61">
        <v>16</v>
      </c>
      <c r="B19" s="17" t="s">
        <v>42</v>
      </c>
      <c r="C19" s="23" t="s">
        <v>1</v>
      </c>
      <c r="D19" s="66"/>
      <c r="E19" s="63"/>
      <c r="F19" s="63"/>
    </row>
    <row r="20" spans="1:6" ht="45" x14ac:dyDescent="0.25">
      <c r="A20" s="61">
        <v>17</v>
      </c>
      <c r="B20" s="18" t="s">
        <v>44</v>
      </c>
      <c r="C20" s="23" t="s">
        <v>0</v>
      </c>
      <c r="D20" s="66" t="s">
        <v>264</v>
      </c>
      <c r="E20" s="98" t="s">
        <v>256</v>
      </c>
      <c r="F20" s="63"/>
    </row>
    <row r="21" spans="1:6" ht="60" x14ac:dyDescent="0.25">
      <c r="A21" s="61">
        <v>18</v>
      </c>
      <c r="B21" s="18" t="s">
        <v>45</v>
      </c>
      <c r="C21" s="23" t="s">
        <v>1</v>
      </c>
      <c r="D21" s="66"/>
      <c r="E21" s="63"/>
      <c r="F21" s="63"/>
    </row>
    <row r="22" spans="1:6" ht="45" x14ac:dyDescent="0.25">
      <c r="A22" s="61">
        <v>19</v>
      </c>
      <c r="B22" s="18" t="s">
        <v>46</v>
      </c>
      <c r="C22" s="23" t="s">
        <v>1</v>
      </c>
      <c r="D22" s="66"/>
      <c r="E22" s="63"/>
      <c r="F22" s="63"/>
    </row>
    <row r="23" spans="1:6" ht="60" x14ac:dyDescent="0.25">
      <c r="A23" s="61">
        <v>20</v>
      </c>
      <c r="B23" s="18" t="s">
        <v>207</v>
      </c>
      <c r="C23" s="23" t="s">
        <v>1</v>
      </c>
      <c r="D23" s="65" t="s">
        <v>278</v>
      </c>
      <c r="E23" s="63"/>
      <c r="F23" s="63"/>
    </row>
    <row r="24" spans="1:6" ht="45" x14ac:dyDescent="0.25">
      <c r="A24" s="61">
        <v>21</v>
      </c>
      <c r="B24" s="18" t="s">
        <v>206</v>
      </c>
      <c r="C24" s="23" t="s">
        <v>1</v>
      </c>
      <c r="D24" s="66"/>
      <c r="E24" s="63"/>
      <c r="F24" s="63"/>
    </row>
    <row r="25" spans="1:6" hidden="1" x14ac:dyDescent="0.25">
      <c r="A25" s="61"/>
      <c r="B25" s="18"/>
      <c r="C25" s="23"/>
      <c r="D25" s="66"/>
      <c r="E25" s="63"/>
      <c r="F25" s="63"/>
    </row>
    <row r="26" spans="1:6" ht="9.4" hidden="1" customHeight="1" x14ac:dyDescent="0.25">
      <c r="A26" s="56"/>
      <c r="B26" s="76" t="s">
        <v>1</v>
      </c>
      <c r="C26" s="77">
        <f>COUNTIF(C4:C24,"Yes")</f>
        <v>19</v>
      </c>
      <c r="D26" s="63"/>
      <c r="E26" s="63"/>
      <c r="F26" s="63"/>
    </row>
    <row r="27" spans="1:6" ht="9.4" hidden="1" customHeight="1" x14ac:dyDescent="0.25">
      <c r="A27" s="56"/>
      <c r="B27" s="76" t="s">
        <v>0</v>
      </c>
      <c r="C27" s="77">
        <f>COUNTIF(C4:C24,"No")</f>
        <v>2</v>
      </c>
      <c r="D27" s="63"/>
      <c r="E27" s="63"/>
      <c r="F27" s="63"/>
    </row>
    <row r="28" spans="1:6" ht="9.4" hidden="1" customHeight="1" x14ac:dyDescent="0.25">
      <c r="A28" s="56"/>
      <c r="B28" s="76" t="s">
        <v>2</v>
      </c>
      <c r="C28" s="77">
        <f>COUNTIF(C4:C24,"N/A")</f>
        <v>0</v>
      </c>
      <c r="D28" s="63"/>
      <c r="E28" s="63"/>
      <c r="F28" s="63"/>
    </row>
    <row r="29" spans="1:6" ht="9.4" hidden="1" customHeight="1" x14ac:dyDescent="0.25">
      <c r="A29" s="56"/>
      <c r="B29" s="78"/>
      <c r="C29" s="77"/>
      <c r="D29" s="63"/>
      <c r="E29" s="63"/>
      <c r="F29" s="63"/>
    </row>
    <row r="30" spans="1:6" ht="9.4" hidden="1" customHeight="1" x14ac:dyDescent="0.25">
      <c r="A30" s="56"/>
      <c r="B30" s="76" t="s">
        <v>20</v>
      </c>
      <c r="C30" s="77">
        <f>C26+C27</f>
        <v>21</v>
      </c>
      <c r="D30" s="63"/>
      <c r="E30" s="63"/>
      <c r="F30" s="63"/>
    </row>
    <row r="31" spans="1:6" ht="9.4" hidden="1" customHeight="1" x14ac:dyDescent="0.25"/>
    <row r="32" spans="1:6" ht="9.4" customHeight="1" x14ac:dyDescent="0.25">
      <c r="A32" s="34"/>
      <c r="B32" s="3"/>
    </row>
    <row r="33" spans="1:3" ht="1.9" customHeight="1" thickBot="1" x14ac:dyDescent="0.3">
      <c r="A33" s="34"/>
      <c r="B33" s="111"/>
    </row>
    <row r="34" spans="1:3" ht="42.75" thickBot="1" x14ac:dyDescent="0.3">
      <c r="B34" s="36" t="s">
        <v>54</v>
      </c>
      <c r="C34" s="60">
        <f>C26/C30*100</f>
        <v>90.476190476190482</v>
      </c>
    </row>
  </sheetData>
  <mergeCells count="1">
    <mergeCell ref="A2:C2"/>
  </mergeCells>
  <conditionalFormatting sqref="C34">
    <cfRule type="cellIs" dxfId="38" priority="1" operator="between">
      <formula>95</formula>
      <formula>100</formula>
    </cfRule>
    <cfRule type="cellIs" dxfId="37" priority="2" operator="between">
      <formula>80</formula>
      <formula>94</formula>
    </cfRule>
    <cfRule type="cellIs" dxfId="36" priority="3" operator="lessThanOrEqual">
      <formula>79</formula>
    </cfRule>
  </conditionalFormatting>
  <pageMargins left="0.7" right="0.7" top="0.75" bottom="0.75" header="0.3" footer="0.3"/>
  <pageSetup paperSize="9" scale="64" orientation="landscape" r:id="rId1"/>
  <rowBreaks count="1" manualBreakCount="1">
    <brk id="25" max="5" man="1"/>
  </rowBreaks>
  <ignoredErrors>
    <ignoredError sqref="C34" evalError="1"/>
  </ignoredErrors>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100-000000000000}">
          <x14:formula1>
            <xm:f>Validations!$A$6:$A$8</xm:f>
          </x14:formula1>
          <xm:sqref>C4:C13 C15:C25</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dimension ref="A1:J21"/>
  <sheetViews>
    <sheetView zoomScaleNormal="100" workbookViewId="0">
      <selection activeCell="D6" sqref="D6"/>
    </sheetView>
  </sheetViews>
  <sheetFormatPr defaultRowHeight="15" x14ac:dyDescent="0.25"/>
  <cols>
    <col min="1" max="1" width="9.140625" style="34"/>
    <col min="2" max="2" width="40.7109375" customWidth="1"/>
    <col min="3" max="3" width="11.140625" style="25" customWidth="1"/>
    <col min="4" max="5" width="50.7109375" customWidth="1"/>
    <col min="6" max="6" width="21.85546875" customWidth="1"/>
  </cols>
  <sheetData>
    <row r="1" spans="1:10" s="31" customFormat="1" ht="15.75" x14ac:dyDescent="0.25">
      <c r="A1" s="122" t="s">
        <v>148</v>
      </c>
      <c r="B1" s="122"/>
      <c r="C1" s="122"/>
      <c r="D1" s="122"/>
      <c r="E1" s="122"/>
      <c r="F1" s="122"/>
      <c r="G1" s="122"/>
      <c r="H1" s="122"/>
      <c r="I1" s="122"/>
      <c r="J1" s="122"/>
    </row>
    <row r="2" spans="1:10" x14ac:dyDescent="0.25">
      <c r="B2" s="1"/>
      <c r="D2" s="1"/>
      <c r="E2" s="1"/>
      <c r="F2" s="1"/>
      <c r="G2" s="1"/>
      <c r="H2" s="1"/>
      <c r="I2" s="1"/>
      <c r="J2" s="1"/>
    </row>
    <row r="3" spans="1:10" s="32" customFormat="1" ht="42" customHeight="1" x14ac:dyDescent="0.25">
      <c r="A3" s="62" t="s">
        <v>19</v>
      </c>
      <c r="B3" s="61" t="s">
        <v>4</v>
      </c>
      <c r="C3" s="61" t="s">
        <v>12</v>
      </c>
      <c r="D3" s="61" t="s">
        <v>3</v>
      </c>
      <c r="E3" s="62" t="s">
        <v>203</v>
      </c>
      <c r="F3" s="62" t="s">
        <v>204</v>
      </c>
    </row>
    <row r="4" spans="1:10" ht="30" x14ac:dyDescent="0.25">
      <c r="A4" s="61">
        <v>1</v>
      </c>
      <c r="B4" s="18" t="s">
        <v>47</v>
      </c>
      <c r="C4" s="35" t="s">
        <v>1</v>
      </c>
      <c r="D4" s="65"/>
      <c r="E4" s="63"/>
      <c r="F4" s="63"/>
    </row>
    <row r="5" spans="1:10" x14ac:dyDescent="0.25">
      <c r="A5" s="61">
        <v>2</v>
      </c>
      <c r="B5" s="18" t="s">
        <v>48</v>
      </c>
      <c r="C5" s="35" t="s">
        <v>1</v>
      </c>
      <c r="D5" s="65"/>
      <c r="E5" s="63"/>
      <c r="F5" s="63"/>
    </row>
    <row r="6" spans="1:10" ht="60" x14ac:dyDescent="0.25">
      <c r="A6" s="61">
        <v>3</v>
      </c>
      <c r="B6" s="18" t="s">
        <v>49</v>
      </c>
      <c r="C6" s="35" t="s">
        <v>1</v>
      </c>
      <c r="D6" s="65" t="s">
        <v>291</v>
      </c>
      <c r="E6" s="63"/>
      <c r="F6" s="63"/>
    </row>
    <row r="7" spans="1:10" x14ac:dyDescent="0.25">
      <c r="A7" s="61">
        <v>4</v>
      </c>
      <c r="B7" s="18" t="s">
        <v>50</v>
      </c>
      <c r="C7" s="35" t="s">
        <v>1</v>
      </c>
      <c r="D7" s="65"/>
      <c r="E7" s="63"/>
      <c r="F7" s="63"/>
    </row>
    <row r="8" spans="1:10" ht="60" x14ac:dyDescent="0.25">
      <c r="A8" s="61">
        <v>5</v>
      </c>
      <c r="B8" s="18" t="s">
        <v>51</v>
      </c>
      <c r="C8" s="35" t="s">
        <v>1</v>
      </c>
      <c r="D8" s="65" t="s">
        <v>265</v>
      </c>
      <c r="E8" s="63"/>
      <c r="F8" s="63"/>
    </row>
    <row r="9" spans="1:10" x14ac:dyDescent="0.25">
      <c r="A9" s="61">
        <v>6</v>
      </c>
      <c r="B9" s="17" t="s">
        <v>52</v>
      </c>
      <c r="C9" s="35" t="s">
        <v>1</v>
      </c>
      <c r="D9" s="65"/>
      <c r="E9" s="63"/>
      <c r="F9" s="63"/>
    </row>
    <row r="10" spans="1:10" ht="45" x14ac:dyDescent="0.25">
      <c r="A10" s="61">
        <v>7</v>
      </c>
      <c r="B10" s="17" t="s">
        <v>175</v>
      </c>
      <c r="C10" s="35" t="s">
        <v>1</v>
      </c>
      <c r="D10" s="65"/>
      <c r="E10" s="63"/>
      <c r="F10" s="63"/>
    </row>
    <row r="11" spans="1:10" ht="30" x14ac:dyDescent="0.25">
      <c r="A11" s="61">
        <v>8</v>
      </c>
      <c r="B11" s="19" t="s">
        <v>241</v>
      </c>
      <c r="C11" s="35" t="s">
        <v>1</v>
      </c>
      <c r="D11" s="65" t="s">
        <v>266</v>
      </c>
      <c r="E11" s="63"/>
      <c r="F11" s="63"/>
    </row>
    <row r="12" spans="1:10" ht="45" x14ac:dyDescent="0.25">
      <c r="A12" s="61">
        <v>9</v>
      </c>
      <c r="B12" s="18" t="s">
        <v>240</v>
      </c>
      <c r="C12" s="35" t="s">
        <v>1</v>
      </c>
      <c r="D12" s="65"/>
      <c r="E12" s="63"/>
      <c r="F12" s="63"/>
    </row>
    <row r="13" spans="1:10" ht="36" customHeight="1" x14ac:dyDescent="0.25">
      <c r="B13" s="3"/>
      <c r="C13" s="11"/>
    </row>
    <row r="14" spans="1:10" ht="15.75" hidden="1" customHeight="1" x14ac:dyDescent="0.25">
      <c r="A14" s="33"/>
      <c r="B14" s="79" t="s">
        <v>1</v>
      </c>
      <c r="C14" s="80">
        <f>COUNTIF(C4:C12,"Yes")</f>
        <v>9</v>
      </c>
    </row>
    <row r="15" spans="1:10" ht="15.75" hidden="1" customHeight="1" x14ac:dyDescent="0.25">
      <c r="A15" s="33"/>
      <c r="B15" s="81" t="s">
        <v>0</v>
      </c>
      <c r="C15" s="82">
        <f>COUNTIF(C4:C12,"No")</f>
        <v>0</v>
      </c>
    </row>
    <row r="16" spans="1:10" ht="15.75" hidden="1" customHeight="1" thickBot="1" x14ac:dyDescent="0.3">
      <c r="A16" s="33"/>
      <c r="B16" s="83" t="s">
        <v>2</v>
      </c>
      <c r="C16" s="84">
        <f>COUNTIF(C4:C12,"N/A")</f>
        <v>0</v>
      </c>
    </row>
    <row r="17" spans="1:3" ht="15.75" hidden="1" customHeight="1" thickBot="1" x14ac:dyDescent="0.3">
      <c r="A17" s="33"/>
      <c r="B17" s="85"/>
      <c r="C17" s="86"/>
    </row>
    <row r="18" spans="1:3" ht="22.15" hidden="1" customHeight="1" thickBot="1" x14ac:dyDescent="0.3">
      <c r="A18" s="33"/>
      <c r="B18" s="87" t="s">
        <v>20</v>
      </c>
      <c r="C18" s="88">
        <f>C14+C15</f>
        <v>9</v>
      </c>
    </row>
    <row r="19" spans="1:3" ht="22.15" hidden="1" customHeight="1" x14ac:dyDescent="0.25">
      <c r="A19" s="33"/>
      <c r="B19" s="55"/>
    </row>
    <row r="20" spans="1:3" ht="15.75" customHeight="1" thickBot="1" x14ac:dyDescent="0.3">
      <c r="A20" s="33"/>
    </row>
    <row r="21" spans="1:3" ht="42.75" thickBot="1" x14ac:dyDescent="0.3">
      <c r="A21" s="33"/>
      <c r="B21" s="36" t="s">
        <v>53</v>
      </c>
      <c r="C21" s="40">
        <f>C14/C18*100</f>
        <v>100</v>
      </c>
    </row>
  </sheetData>
  <mergeCells count="1">
    <mergeCell ref="A1:J1"/>
  </mergeCells>
  <conditionalFormatting sqref="C21">
    <cfRule type="cellIs" dxfId="35" priority="1" operator="between">
      <formula>95</formula>
      <formula>100</formula>
    </cfRule>
    <cfRule type="cellIs" dxfId="34" priority="2" operator="between">
      <formula>80</formula>
      <formula>94</formula>
    </cfRule>
    <cfRule type="cellIs" dxfId="33" priority="3" operator="lessThanOrEqual">
      <formula>79</formula>
    </cfRule>
  </conditionalFormatting>
  <pageMargins left="0.23622047244094491" right="0.23622047244094491" top="0" bottom="0" header="0.31496062992125984" footer="0.31496062992125984"/>
  <pageSetup paperSize="9" scale="77" fitToHeight="0" orientation="landscape" r:id="rId1"/>
  <ignoredErrors>
    <ignoredError sqref="C21" evalError="1"/>
  </ignoredErrors>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200-000001000000}">
          <x14:formula1>
            <xm:f>Validations!$A$6:$A$8</xm:f>
          </x14:formula1>
          <xm:sqref>C4:C13</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pageSetUpPr fitToPage="1"/>
  </sheetPr>
  <dimension ref="A1:J41"/>
  <sheetViews>
    <sheetView zoomScaleNormal="100" workbookViewId="0">
      <selection activeCell="D5" sqref="D5"/>
    </sheetView>
  </sheetViews>
  <sheetFormatPr defaultRowHeight="15" x14ac:dyDescent="0.25"/>
  <cols>
    <col min="1" max="1" width="9.140625" style="4"/>
    <col min="2" max="2" width="40.7109375" customWidth="1"/>
    <col min="3" max="3" width="11.140625" style="25" customWidth="1"/>
    <col min="4" max="5" width="50.7109375" customWidth="1"/>
    <col min="6" max="6" width="21.85546875" customWidth="1"/>
  </cols>
  <sheetData>
    <row r="1" spans="1:10" ht="15.75" x14ac:dyDescent="0.25">
      <c r="A1" s="103" t="s">
        <v>149</v>
      </c>
      <c r="B1" s="103"/>
      <c r="C1" s="103"/>
      <c r="D1" s="103"/>
      <c r="E1" s="103"/>
      <c r="F1" s="103"/>
      <c r="G1" s="103"/>
      <c r="H1" s="103"/>
      <c r="I1" s="103"/>
      <c r="J1" s="103"/>
    </row>
    <row r="2" spans="1:10" x14ac:dyDescent="0.25">
      <c r="A2" s="37"/>
      <c r="B2" s="1"/>
      <c r="D2" s="1"/>
      <c r="E2" s="1"/>
      <c r="F2" s="1"/>
      <c r="G2" s="1"/>
      <c r="H2" s="1"/>
      <c r="I2" s="1"/>
      <c r="J2" s="1"/>
    </row>
    <row r="3" spans="1:10" s="32" customFormat="1" ht="51" customHeight="1" x14ac:dyDescent="0.25">
      <c r="A3" s="62" t="s">
        <v>19</v>
      </c>
      <c r="B3" s="61" t="s">
        <v>4</v>
      </c>
      <c r="C3" s="61" t="s">
        <v>12</v>
      </c>
      <c r="D3" s="61" t="s">
        <v>3</v>
      </c>
      <c r="E3" s="62" t="s">
        <v>203</v>
      </c>
      <c r="F3" s="62" t="s">
        <v>204</v>
      </c>
    </row>
    <row r="4" spans="1:10" ht="30" x14ac:dyDescent="0.25">
      <c r="A4" s="62">
        <v>1</v>
      </c>
      <c r="B4" s="18" t="s">
        <v>176</v>
      </c>
      <c r="C4" s="23" t="s">
        <v>1</v>
      </c>
      <c r="D4" s="68"/>
      <c r="E4" s="63"/>
      <c r="F4" s="63"/>
    </row>
    <row r="5" spans="1:10" ht="45" x14ac:dyDescent="0.25">
      <c r="A5" s="62">
        <v>2</v>
      </c>
      <c r="B5" s="18" t="s">
        <v>55</v>
      </c>
      <c r="C5" s="23" t="s">
        <v>1</v>
      </c>
      <c r="D5" s="65" t="s">
        <v>267</v>
      </c>
      <c r="E5" s="63"/>
      <c r="F5" s="99"/>
    </row>
    <row r="6" spans="1:10" ht="30" x14ac:dyDescent="0.25">
      <c r="A6" s="62">
        <v>3</v>
      </c>
      <c r="B6" s="18" t="s">
        <v>177</v>
      </c>
      <c r="C6" s="23" t="s">
        <v>1</v>
      </c>
      <c r="D6" s="68"/>
      <c r="E6" s="63"/>
      <c r="F6" s="63"/>
      <c r="G6" s="63"/>
    </row>
    <row r="7" spans="1:10" ht="30" x14ac:dyDescent="0.25">
      <c r="A7" s="62">
        <v>4</v>
      </c>
      <c r="B7" s="18" t="s">
        <v>56</v>
      </c>
      <c r="C7" s="23" t="s">
        <v>1</v>
      </c>
      <c r="D7" s="68"/>
      <c r="E7" s="63"/>
      <c r="F7" s="63"/>
    </row>
    <row r="8" spans="1:10" ht="33.75" hidden="1" customHeight="1" x14ac:dyDescent="0.25">
      <c r="A8" s="62">
        <v>5</v>
      </c>
      <c r="B8" s="18"/>
      <c r="C8" s="23"/>
      <c r="D8" s="68"/>
      <c r="E8" s="63"/>
      <c r="F8" s="63"/>
    </row>
    <row r="9" spans="1:10" hidden="1" x14ac:dyDescent="0.25">
      <c r="A9" s="62">
        <v>6</v>
      </c>
      <c r="B9" s="18"/>
      <c r="C9" s="23"/>
      <c r="D9" s="65"/>
      <c r="E9" s="63"/>
      <c r="F9" s="64"/>
    </row>
    <row r="10" spans="1:10" hidden="1" x14ac:dyDescent="0.25">
      <c r="A10" s="62">
        <v>7</v>
      </c>
      <c r="B10" s="18"/>
      <c r="C10" s="23"/>
      <c r="D10" s="65"/>
      <c r="E10" s="63"/>
      <c r="F10" s="63"/>
    </row>
    <row r="11" spans="1:10" hidden="1" x14ac:dyDescent="0.25">
      <c r="A11" s="62">
        <v>8</v>
      </c>
      <c r="B11" s="18"/>
      <c r="C11" s="23"/>
      <c r="D11" s="66"/>
      <c r="E11" s="63"/>
      <c r="F11" s="63"/>
    </row>
    <row r="12" spans="1:10" hidden="1" x14ac:dyDescent="0.25">
      <c r="A12" s="62">
        <v>9</v>
      </c>
      <c r="B12" s="18"/>
      <c r="C12" s="23"/>
      <c r="D12" s="65"/>
      <c r="E12" s="63"/>
      <c r="F12" s="63"/>
    </row>
    <row r="13" spans="1:10" ht="21.6" hidden="1" customHeight="1" x14ac:dyDescent="0.25">
      <c r="A13" s="62">
        <v>10</v>
      </c>
      <c r="B13" s="18"/>
      <c r="C13" s="23"/>
      <c r="D13" s="65"/>
      <c r="E13" s="63"/>
      <c r="F13" s="63"/>
    </row>
    <row r="14" spans="1:10" ht="21" hidden="1" customHeight="1" x14ac:dyDescent="0.25">
      <c r="A14" s="62">
        <v>11</v>
      </c>
      <c r="B14" s="18"/>
      <c r="C14" s="23"/>
      <c r="D14" s="65"/>
      <c r="E14" s="63"/>
      <c r="F14" s="63"/>
    </row>
    <row r="15" spans="1:10" ht="30" hidden="1" customHeight="1" x14ac:dyDescent="0.25">
      <c r="A15" s="62">
        <v>12</v>
      </c>
      <c r="B15" s="18"/>
      <c r="C15" s="23"/>
      <c r="D15" s="66"/>
      <c r="E15" s="63"/>
      <c r="F15" s="63"/>
    </row>
    <row r="16" spans="1:10" ht="24.75" hidden="1" customHeight="1" x14ac:dyDescent="0.25">
      <c r="A16" s="62">
        <v>13</v>
      </c>
      <c r="B16" s="18"/>
      <c r="C16" s="23"/>
      <c r="D16" s="65"/>
      <c r="E16" s="63"/>
      <c r="F16" s="63"/>
    </row>
    <row r="17" spans="1:6" hidden="1" x14ac:dyDescent="0.25">
      <c r="A17" s="74">
        <v>14</v>
      </c>
      <c r="B17" s="18"/>
      <c r="C17" s="23"/>
      <c r="D17" s="63"/>
      <c r="E17" s="63"/>
      <c r="F17" s="63"/>
    </row>
    <row r="18" spans="1:6" hidden="1" x14ac:dyDescent="0.25">
      <c r="A18" s="74">
        <v>15</v>
      </c>
      <c r="B18" s="18"/>
      <c r="C18" s="23"/>
      <c r="D18" s="63"/>
      <c r="E18" s="63"/>
      <c r="F18" s="63"/>
    </row>
    <row r="19" spans="1:6" hidden="1" x14ac:dyDescent="0.25">
      <c r="A19" s="62">
        <v>16</v>
      </c>
      <c r="B19" s="18"/>
      <c r="C19" s="23"/>
      <c r="D19" s="63"/>
      <c r="E19" s="63"/>
      <c r="F19" s="63"/>
    </row>
    <row r="20" spans="1:6" ht="15.75" thickBot="1" x14ac:dyDescent="0.3">
      <c r="A20" s="33"/>
      <c r="B20" s="2"/>
      <c r="C20" s="11"/>
    </row>
    <row r="21" spans="1:6" hidden="1" x14ac:dyDescent="0.25">
      <c r="A21" s="33"/>
      <c r="B21" s="2"/>
      <c r="C21" s="11"/>
    </row>
    <row r="22" spans="1:6" hidden="1" x14ac:dyDescent="0.25">
      <c r="A22" s="33"/>
      <c r="B22" s="2"/>
      <c r="C22" s="11"/>
    </row>
    <row r="23" spans="1:6" hidden="1" x14ac:dyDescent="0.25">
      <c r="A23" s="91"/>
      <c r="B23" s="92" t="s">
        <v>1</v>
      </c>
      <c r="C23" s="93">
        <f>COUNTIF(C4:C19,"Yes")</f>
        <v>4</v>
      </c>
      <c r="D23" s="94"/>
      <c r="E23" s="94"/>
      <c r="F23" s="94"/>
    </row>
    <row r="24" spans="1:6" hidden="1" x14ac:dyDescent="0.25">
      <c r="A24" s="90"/>
      <c r="B24" s="18" t="s">
        <v>0</v>
      </c>
      <c r="C24" s="43">
        <f>COUNTIF(C4:C19,"No")</f>
        <v>0</v>
      </c>
      <c r="D24" s="63"/>
      <c r="E24" s="63"/>
      <c r="F24" s="63"/>
    </row>
    <row r="25" spans="1:6" hidden="1" x14ac:dyDescent="0.25">
      <c r="A25" s="90"/>
      <c r="B25" s="18" t="s">
        <v>2</v>
      </c>
      <c r="C25" s="43">
        <f>COUNTIF(C4:C19,"N/A")</f>
        <v>0</v>
      </c>
      <c r="D25" s="63"/>
      <c r="E25" s="63"/>
      <c r="F25" s="63"/>
    </row>
    <row r="26" spans="1:6" hidden="1" x14ac:dyDescent="0.25">
      <c r="A26" s="90"/>
      <c r="B26" s="63"/>
      <c r="C26" s="43"/>
      <c r="D26" s="63"/>
      <c r="E26" s="63"/>
      <c r="F26" s="63"/>
    </row>
    <row r="27" spans="1:6" hidden="1" x14ac:dyDescent="0.25">
      <c r="A27" s="90"/>
      <c r="B27" s="18" t="s">
        <v>20</v>
      </c>
      <c r="C27" s="43">
        <f>C23+C24</f>
        <v>4</v>
      </c>
      <c r="D27" s="63"/>
      <c r="E27" s="63"/>
      <c r="F27" s="63"/>
    </row>
    <row r="28" spans="1:6" ht="33.75" hidden="1" customHeight="1" x14ac:dyDescent="0.25">
      <c r="C28" s="43"/>
      <c r="D28" s="63"/>
      <c r="E28" s="63"/>
      <c r="F28" s="63"/>
    </row>
    <row r="29" spans="1:6" hidden="1" x14ac:dyDescent="0.25">
      <c r="C29" s="43"/>
      <c r="D29" s="63"/>
      <c r="E29" s="63"/>
      <c r="F29" s="63"/>
    </row>
    <row r="30" spans="1:6" hidden="1" x14ac:dyDescent="0.25">
      <c r="A30" s="33"/>
      <c r="B30" s="3"/>
    </row>
    <row r="31" spans="1:6" ht="15.75" hidden="1" thickBot="1" x14ac:dyDescent="0.3">
      <c r="A31" s="33"/>
      <c r="B31" s="3"/>
    </row>
    <row r="32" spans="1:6" ht="42.75" thickBot="1" x14ac:dyDescent="0.3">
      <c r="A32" s="5"/>
      <c r="B32" s="89" t="s">
        <v>57</v>
      </c>
      <c r="C32" s="40">
        <f>C23/C27*100</f>
        <v>100</v>
      </c>
    </row>
    <row r="33" spans="1:3" x14ac:dyDescent="0.25">
      <c r="A33" s="5"/>
      <c r="B33" s="3"/>
      <c r="C33" s="11"/>
    </row>
    <row r="34" spans="1:3" x14ac:dyDescent="0.25">
      <c r="A34" s="5"/>
      <c r="B34" s="3"/>
      <c r="C34" s="11"/>
    </row>
    <row r="35" spans="1:3" x14ac:dyDescent="0.25">
      <c r="A35" s="5"/>
      <c r="B35" s="3"/>
      <c r="C35" s="11"/>
    </row>
    <row r="36" spans="1:3" x14ac:dyDescent="0.25">
      <c r="A36" s="5"/>
      <c r="B36" s="3"/>
      <c r="C36" s="11"/>
    </row>
    <row r="37" spans="1:3" x14ac:dyDescent="0.25">
      <c r="A37" s="5"/>
      <c r="B37" s="3"/>
      <c r="C37" s="11"/>
    </row>
    <row r="38" spans="1:3" x14ac:dyDescent="0.25">
      <c r="A38" s="5"/>
      <c r="B38" s="3"/>
      <c r="C38" s="11"/>
    </row>
    <row r="39" spans="1:3" x14ac:dyDescent="0.25">
      <c r="A39" s="5"/>
      <c r="B39" s="3"/>
      <c r="C39" s="11"/>
    </row>
    <row r="40" spans="1:3" x14ac:dyDescent="0.25">
      <c r="A40" s="5"/>
      <c r="B40" s="3"/>
      <c r="C40" s="11"/>
    </row>
    <row r="41" spans="1:3" x14ac:dyDescent="0.25">
      <c r="A41" s="5"/>
      <c r="B41" s="3"/>
      <c r="C41" s="11"/>
    </row>
  </sheetData>
  <conditionalFormatting sqref="C32">
    <cfRule type="cellIs" dxfId="32" priority="1" operator="between">
      <formula>95</formula>
      <formula>100</formula>
    </cfRule>
    <cfRule type="cellIs" dxfId="31" priority="2" operator="between">
      <formula>80</formula>
      <formula>94</formula>
    </cfRule>
    <cfRule type="cellIs" dxfId="30" priority="3" operator="lessThanOrEqual">
      <formula>79</formula>
    </cfRule>
  </conditionalFormatting>
  <pageMargins left="0.7" right="0.7" top="0.75" bottom="0.75" header="0.3" footer="0.3"/>
  <pageSetup paperSize="9" scale="71" orientation="landscape" r:id="rId1"/>
  <colBreaks count="1" manualBreakCount="1">
    <brk id="4" max="1048575" man="1"/>
  </colBreaks>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300-000000000000}">
          <x14:formula1>
            <xm:f>Validations!$A$6:$A$7</xm:f>
          </x14:formula1>
          <xm:sqref>C11:C15 C9</xm:sqref>
        </x14:dataValidation>
        <x14:dataValidation type="list" allowBlank="1" showInputMessage="1" showErrorMessage="1" xr:uid="{00000000-0002-0000-0300-000001000000}">
          <x14:formula1>
            <xm:f>Validations!$A$6:$A$8</xm:f>
          </x14:formula1>
          <xm:sqref>C10 C16:C19 C4:C8</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6">
    <pageSetUpPr fitToPage="1"/>
  </sheetPr>
  <dimension ref="A1:J35"/>
  <sheetViews>
    <sheetView topLeftCell="A9" zoomScaleNormal="100" workbookViewId="0">
      <selection activeCell="D18" sqref="D18"/>
    </sheetView>
  </sheetViews>
  <sheetFormatPr defaultRowHeight="15" x14ac:dyDescent="0.25"/>
  <cols>
    <col min="2" max="2" width="40.7109375" customWidth="1"/>
    <col min="3" max="3" width="11.140625" style="25" customWidth="1"/>
    <col min="4" max="5" width="50.7109375" customWidth="1"/>
    <col min="6" max="6" width="21.85546875" customWidth="1"/>
  </cols>
  <sheetData>
    <row r="1" spans="1:10" ht="15.75" x14ac:dyDescent="0.25">
      <c r="A1" s="103" t="s">
        <v>150</v>
      </c>
      <c r="B1" s="103"/>
      <c r="C1" s="123"/>
      <c r="D1" s="123"/>
      <c r="E1" s="41"/>
      <c r="F1" s="41"/>
      <c r="G1" s="41"/>
      <c r="H1" s="41"/>
      <c r="I1" s="41"/>
      <c r="J1" s="41"/>
    </row>
    <row r="2" spans="1:10" x14ac:dyDescent="0.25">
      <c r="A2" s="1"/>
      <c r="B2" s="1"/>
      <c r="D2" s="1"/>
      <c r="E2" s="1"/>
      <c r="F2" s="1"/>
      <c r="G2" s="1"/>
      <c r="H2" s="1"/>
      <c r="I2" s="1"/>
      <c r="J2" s="1"/>
    </row>
    <row r="3" spans="1:10" ht="42" customHeight="1" x14ac:dyDescent="0.25">
      <c r="A3" s="62" t="s">
        <v>19</v>
      </c>
      <c r="B3" s="61" t="s">
        <v>4</v>
      </c>
      <c r="C3" s="61" t="s">
        <v>12</v>
      </c>
      <c r="D3" s="61" t="s">
        <v>3</v>
      </c>
      <c r="E3" s="62" t="s">
        <v>203</v>
      </c>
      <c r="F3" s="62" t="s">
        <v>204</v>
      </c>
    </row>
    <row r="4" spans="1:10" ht="45" x14ac:dyDescent="0.25">
      <c r="A4" s="62">
        <v>1</v>
      </c>
      <c r="B4" s="19" t="s">
        <v>58</v>
      </c>
      <c r="C4" s="23" t="s">
        <v>1</v>
      </c>
      <c r="D4" s="65"/>
      <c r="E4" s="63"/>
      <c r="F4" s="63"/>
    </row>
    <row r="5" spans="1:10" ht="60" x14ac:dyDescent="0.25">
      <c r="A5" s="62">
        <v>2</v>
      </c>
      <c r="B5" s="19" t="s">
        <v>178</v>
      </c>
      <c r="C5" s="23" t="s">
        <v>1</v>
      </c>
      <c r="D5" s="65"/>
      <c r="E5" s="63"/>
      <c r="F5" s="64"/>
    </row>
    <row r="6" spans="1:10" ht="45" x14ac:dyDescent="0.25">
      <c r="A6" s="62">
        <v>3</v>
      </c>
      <c r="B6" s="19" t="s">
        <v>179</v>
      </c>
      <c r="C6" s="23" t="s">
        <v>1</v>
      </c>
      <c r="D6" s="65"/>
      <c r="E6" s="63"/>
      <c r="F6" s="64"/>
    </row>
    <row r="7" spans="1:10" ht="30" x14ac:dyDescent="0.25">
      <c r="A7" s="62">
        <v>4</v>
      </c>
      <c r="B7" s="19" t="s">
        <v>180</v>
      </c>
      <c r="C7" s="23" t="s">
        <v>1</v>
      </c>
      <c r="D7" s="65"/>
      <c r="E7" s="63"/>
      <c r="F7" s="64"/>
    </row>
    <row r="8" spans="1:10" ht="45" x14ac:dyDescent="0.25">
      <c r="A8" s="62">
        <v>5</v>
      </c>
      <c r="B8" s="19" t="s">
        <v>215</v>
      </c>
      <c r="C8" s="23" t="s">
        <v>0</v>
      </c>
      <c r="D8" s="65" t="s">
        <v>284</v>
      </c>
      <c r="E8" s="98" t="s">
        <v>269</v>
      </c>
      <c r="F8" s="63"/>
    </row>
    <row r="9" spans="1:10" ht="45" x14ac:dyDescent="0.25">
      <c r="A9" s="62">
        <v>6</v>
      </c>
      <c r="B9" s="38" t="s">
        <v>59</v>
      </c>
      <c r="C9" s="23" t="s">
        <v>0</v>
      </c>
      <c r="D9" s="65" t="s">
        <v>285</v>
      </c>
      <c r="E9" s="63"/>
      <c r="F9" s="63"/>
    </row>
    <row r="10" spans="1:10" ht="45" x14ac:dyDescent="0.25">
      <c r="A10" s="62">
        <v>7</v>
      </c>
      <c r="B10" s="38" t="s">
        <v>217</v>
      </c>
      <c r="C10" s="23" t="s">
        <v>1</v>
      </c>
      <c r="D10" s="66"/>
      <c r="E10" s="63"/>
      <c r="F10" s="63"/>
    </row>
    <row r="11" spans="1:10" ht="60" x14ac:dyDescent="0.25">
      <c r="A11" s="62">
        <v>8</v>
      </c>
      <c r="B11" s="19" t="s">
        <v>60</v>
      </c>
      <c r="C11" s="23" t="s">
        <v>0</v>
      </c>
      <c r="D11" s="65" t="s">
        <v>270</v>
      </c>
      <c r="E11" s="63"/>
      <c r="F11" s="63"/>
    </row>
    <row r="12" spans="1:10" ht="45" x14ac:dyDescent="0.25">
      <c r="A12" s="62">
        <v>9</v>
      </c>
      <c r="B12" s="19" t="s">
        <v>61</v>
      </c>
      <c r="C12" s="23" t="s">
        <v>1</v>
      </c>
      <c r="D12" s="65"/>
      <c r="E12" s="63"/>
      <c r="F12" s="64"/>
    </row>
    <row r="13" spans="1:10" ht="30" x14ac:dyDescent="0.25">
      <c r="A13" s="62">
        <v>10</v>
      </c>
      <c r="B13" s="18" t="s">
        <v>216</v>
      </c>
      <c r="C13" s="23" t="s">
        <v>1</v>
      </c>
      <c r="D13" s="65"/>
      <c r="E13" s="63"/>
      <c r="F13" s="63"/>
    </row>
    <row r="14" spans="1:10" x14ac:dyDescent="0.25">
      <c r="A14" s="62">
        <v>11</v>
      </c>
      <c r="B14" s="18" t="s">
        <v>62</v>
      </c>
      <c r="C14" s="23" t="s">
        <v>1</v>
      </c>
      <c r="D14" s="65"/>
      <c r="E14" s="63"/>
      <c r="F14" s="63"/>
    </row>
    <row r="15" spans="1:10" ht="30" x14ac:dyDescent="0.25">
      <c r="A15" s="62">
        <v>12</v>
      </c>
      <c r="B15" s="19" t="s">
        <v>63</v>
      </c>
      <c r="C15" s="23" t="s">
        <v>1</v>
      </c>
      <c r="D15" s="65"/>
      <c r="E15" s="63"/>
      <c r="F15" s="63"/>
    </row>
    <row r="16" spans="1:10" ht="60" x14ac:dyDescent="0.25">
      <c r="A16" s="62">
        <v>13</v>
      </c>
      <c r="B16" s="19" t="s">
        <v>64</v>
      </c>
      <c r="C16" s="23" t="s">
        <v>0</v>
      </c>
      <c r="D16" s="65" t="s">
        <v>286</v>
      </c>
      <c r="E16" s="63"/>
      <c r="F16" s="63"/>
    </row>
    <row r="17" spans="1:6" ht="30" x14ac:dyDescent="0.25">
      <c r="A17" s="62">
        <v>14</v>
      </c>
      <c r="B17" s="19" t="s">
        <v>65</v>
      </c>
      <c r="C17" s="23" t="s">
        <v>1</v>
      </c>
      <c r="D17" s="66"/>
      <c r="E17" s="63"/>
      <c r="F17" s="63"/>
    </row>
    <row r="18" spans="1:6" ht="30" x14ac:dyDescent="0.25">
      <c r="A18" s="62">
        <v>15</v>
      </c>
      <c r="B18" s="19" t="s">
        <v>66</v>
      </c>
      <c r="C18" s="23" t="s">
        <v>1</v>
      </c>
      <c r="D18" s="66"/>
      <c r="E18" s="63"/>
      <c r="F18" s="63"/>
    </row>
    <row r="19" spans="1:6" ht="30" x14ac:dyDescent="0.25">
      <c r="A19" s="62">
        <v>16</v>
      </c>
      <c r="B19" s="18" t="s">
        <v>67</v>
      </c>
      <c r="C19" s="23" t="s">
        <v>1</v>
      </c>
      <c r="D19" s="66"/>
      <c r="E19" s="63"/>
      <c r="F19" s="63"/>
    </row>
    <row r="20" spans="1:6" ht="15.75" thickBot="1" x14ac:dyDescent="0.3">
      <c r="A20" s="3"/>
      <c r="B20" s="2"/>
      <c r="C20" s="11"/>
    </row>
    <row r="21" spans="1:6" ht="14.45" hidden="1" customHeight="1" x14ac:dyDescent="0.25">
      <c r="A21" s="3"/>
      <c r="B21" s="20" t="s">
        <v>1</v>
      </c>
      <c r="C21" s="26">
        <f>COUNTIF(C4:C19,"Yes")</f>
        <v>12</v>
      </c>
    </row>
    <row r="22" spans="1:6" ht="14.45" hidden="1" customHeight="1" x14ac:dyDescent="0.25">
      <c r="A22" s="3"/>
      <c r="B22" s="21" t="s">
        <v>0</v>
      </c>
      <c r="C22" s="27">
        <f>COUNTIF(C4:C19,"No")</f>
        <v>4</v>
      </c>
    </row>
    <row r="23" spans="1:6" ht="15.75" hidden="1" thickBot="1" x14ac:dyDescent="0.3">
      <c r="A23" s="3"/>
      <c r="B23" s="22" t="s">
        <v>2</v>
      </c>
      <c r="C23" s="28">
        <f>COUNTIF(C4:C19,"N/A")</f>
        <v>0</v>
      </c>
    </row>
    <row r="24" spans="1:6" ht="15.75" hidden="1" thickBot="1" x14ac:dyDescent="0.3">
      <c r="A24" s="3"/>
    </row>
    <row r="25" spans="1:6" ht="15.75" hidden="1" thickBot="1" x14ac:dyDescent="0.3">
      <c r="A25" s="3"/>
      <c r="B25" s="29" t="s">
        <v>20</v>
      </c>
      <c r="C25" s="30">
        <f>C21+C22</f>
        <v>16</v>
      </c>
    </row>
    <row r="26" spans="1:6" ht="15.75" hidden="1" thickBot="1" x14ac:dyDescent="0.3">
      <c r="A26" s="3"/>
    </row>
    <row r="27" spans="1:6" ht="42.75" thickBot="1" x14ac:dyDescent="0.3">
      <c r="A27" s="3"/>
      <c r="B27" s="36" t="s">
        <v>68</v>
      </c>
      <c r="C27" s="40">
        <f>C21/C25*100</f>
        <v>75</v>
      </c>
    </row>
    <row r="28" spans="1:6" x14ac:dyDescent="0.25">
      <c r="A28" s="3"/>
      <c r="B28" s="3"/>
      <c r="C28" s="11"/>
    </row>
    <row r="29" spans="1:6" x14ac:dyDescent="0.25">
      <c r="A29" s="3"/>
      <c r="B29" s="3"/>
      <c r="C29" s="11"/>
    </row>
    <row r="30" spans="1:6" x14ac:dyDescent="0.25">
      <c r="A30" s="3"/>
      <c r="B30" s="3"/>
      <c r="C30" s="11"/>
    </row>
    <row r="31" spans="1:6" x14ac:dyDescent="0.25">
      <c r="A31" s="3"/>
      <c r="B31" s="3"/>
      <c r="C31" s="11"/>
    </row>
    <row r="32" spans="1:6" x14ac:dyDescent="0.25">
      <c r="A32" s="3"/>
      <c r="B32" s="3"/>
      <c r="C32" s="11"/>
    </row>
    <row r="33" spans="1:3" x14ac:dyDescent="0.25">
      <c r="A33" s="3"/>
      <c r="B33" s="3"/>
      <c r="C33" s="11"/>
    </row>
    <row r="34" spans="1:3" x14ac:dyDescent="0.25">
      <c r="A34" s="3"/>
      <c r="B34" s="3"/>
      <c r="C34" s="11"/>
    </row>
    <row r="35" spans="1:3" x14ac:dyDescent="0.25">
      <c r="A35" s="3"/>
      <c r="B35" s="3"/>
      <c r="C35" s="11"/>
    </row>
  </sheetData>
  <mergeCells count="1">
    <mergeCell ref="C1:D1"/>
  </mergeCells>
  <conditionalFormatting sqref="C27">
    <cfRule type="cellIs" dxfId="29" priority="1" operator="between">
      <formula>95</formula>
      <formula>100</formula>
    </cfRule>
    <cfRule type="cellIs" dxfId="28" priority="2" operator="between">
      <formula>80</formula>
      <formula>94</formula>
    </cfRule>
    <cfRule type="cellIs" dxfId="27" priority="3" operator="lessThanOrEqual">
      <formula>79</formula>
    </cfRule>
  </conditionalFormatting>
  <pageMargins left="0.23622047244094491" right="0.23622047244094491" top="0.74803149606299213" bottom="0.74803149606299213" header="0.31496062992125984" footer="0.31496062992125984"/>
  <pageSetup paperSize="9" scale="77" fitToHeight="0" orientation="landscape" r:id="rId1"/>
  <colBreaks count="1" manualBreakCount="1">
    <brk id="4" max="1048575" man="1"/>
  </colBreaks>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400-000001000000}">
          <x14:formula1>
            <xm:f>Validations!$A$6:$A$8</xm:f>
          </x14:formula1>
          <xm:sqref>C4:C19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9">
    <pageSetUpPr fitToPage="1"/>
  </sheetPr>
  <dimension ref="A1:J46"/>
  <sheetViews>
    <sheetView zoomScaleNormal="100" workbookViewId="0">
      <selection activeCell="D20" sqref="D20"/>
    </sheetView>
  </sheetViews>
  <sheetFormatPr defaultRowHeight="15" x14ac:dyDescent="0.25"/>
  <cols>
    <col min="2" max="2" width="40.7109375" customWidth="1"/>
    <col min="3" max="3" width="11.140625" style="25" customWidth="1"/>
    <col min="4" max="5" width="50.7109375" customWidth="1"/>
    <col min="6" max="6" width="21.85546875" customWidth="1"/>
  </cols>
  <sheetData>
    <row r="1" spans="1:10" ht="15.75" x14ac:dyDescent="0.25">
      <c r="A1" s="103" t="s">
        <v>151</v>
      </c>
      <c r="B1" s="4"/>
      <c r="C1" s="126"/>
      <c r="D1" s="126"/>
      <c r="E1" s="4"/>
      <c r="F1" s="4"/>
      <c r="G1" s="4"/>
      <c r="H1" s="4"/>
      <c r="I1" s="4"/>
      <c r="J1" s="4"/>
    </row>
    <row r="2" spans="1:10" ht="15" customHeight="1" x14ac:dyDescent="0.35">
      <c r="A2" s="124"/>
      <c r="B2" s="125"/>
      <c r="C2" s="125"/>
      <c r="D2" s="1"/>
      <c r="E2" s="1"/>
      <c r="F2" s="1"/>
      <c r="G2" s="1"/>
      <c r="H2" s="1"/>
      <c r="I2" s="1"/>
      <c r="J2" s="1"/>
    </row>
    <row r="3" spans="1:10" s="25" customFormat="1" ht="42" customHeight="1" x14ac:dyDescent="0.25">
      <c r="A3" s="62" t="s">
        <v>19</v>
      </c>
      <c r="B3" s="61" t="s">
        <v>4</v>
      </c>
      <c r="C3" s="61" t="s">
        <v>12</v>
      </c>
      <c r="D3" s="61" t="s">
        <v>3</v>
      </c>
      <c r="E3" s="62" t="s">
        <v>203</v>
      </c>
      <c r="F3" s="62" t="s">
        <v>204</v>
      </c>
    </row>
    <row r="4" spans="1:10" ht="30" x14ac:dyDescent="0.25">
      <c r="A4" s="61">
        <v>1</v>
      </c>
      <c r="B4" s="19" t="s">
        <v>181</v>
      </c>
      <c r="C4" s="23" t="s">
        <v>0</v>
      </c>
      <c r="D4" s="65" t="s">
        <v>273</v>
      </c>
      <c r="E4" s="63"/>
      <c r="F4" s="63"/>
    </row>
    <row r="5" spans="1:10" x14ac:dyDescent="0.25">
      <c r="A5" s="61">
        <v>2</v>
      </c>
      <c r="B5" s="19" t="s">
        <v>50</v>
      </c>
      <c r="C5" s="23" t="s">
        <v>1</v>
      </c>
      <c r="D5" s="68"/>
      <c r="E5" s="63"/>
      <c r="F5" s="63"/>
    </row>
    <row r="6" spans="1:10" ht="30" x14ac:dyDescent="0.25">
      <c r="A6" s="61">
        <v>3</v>
      </c>
      <c r="B6" s="19" t="s">
        <v>182</v>
      </c>
      <c r="C6" s="23" t="s">
        <v>1</v>
      </c>
      <c r="D6" s="66"/>
      <c r="E6" s="63"/>
      <c r="F6" s="63"/>
    </row>
    <row r="7" spans="1:10" x14ac:dyDescent="0.25">
      <c r="A7" s="61">
        <v>4</v>
      </c>
      <c r="B7" s="19" t="s">
        <v>52</v>
      </c>
      <c r="C7" s="23" t="s">
        <v>1</v>
      </c>
      <c r="D7" s="65"/>
      <c r="E7" s="63"/>
      <c r="F7" s="63"/>
    </row>
    <row r="8" spans="1:10" ht="75" x14ac:dyDescent="0.25">
      <c r="A8" s="61">
        <v>5</v>
      </c>
      <c r="B8" s="19" t="s">
        <v>183</v>
      </c>
      <c r="C8" s="23" t="s">
        <v>1</v>
      </c>
      <c r="D8" s="65"/>
      <c r="E8" s="63"/>
      <c r="F8" s="63"/>
    </row>
    <row r="9" spans="1:10" ht="30" x14ac:dyDescent="0.25">
      <c r="A9" s="61">
        <v>6</v>
      </c>
      <c r="B9" s="19" t="s">
        <v>70</v>
      </c>
      <c r="C9" s="23" t="s">
        <v>1</v>
      </c>
      <c r="D9" s="65"/>
      <c r="E9" s="63"/>
      <c r="F9" s="63"/>
    </row>
    <row r="10" spans="1:10" ht="105" x14ac:dyDescent="0.25">
      <c r="A10" s="61">
        <v>7</v>
      </c>
      <c r="B10" s="38" t="s">
        <v>208</v>
      </c>
      <c r="C10" s="23" t="s">
        <v>1</v>
      </c>
      <c r="D10" s="65"/>
      <c r="E10" s="63"/>
      <c r="F10" s="63"/>
    </row>
    <row r="11" spans="1:10" ht="34.35" customHeight="1" x14ac:dyDescent="0.25">
      <c r="A11" s="61">
        <v>8</v>
      </c>
      <c r="B11" s="19" t="s">
        <v>72</v>
      </c>
      <c r="C11" s="23" t="s">
        <v>1</v>
      </c>
      <c r="D11" s="65"/>
      <c r="E11" s="63"/>
      <c r="F11" s="63"/>
    </row>
    <row r="12" spans="1:10" ht="30" x14ac:dyDescent="0.25">
      <c r="A12" s="61">
        <v>9</v>
      </c>
      <c r="B12" s="19" t="s">
        <v>73</v>
      </c>
      <c r="C12" s="23" t="s">
        <v>1</v>
      </c>
      <c r="D12" s="65"/>
      <c r="E12" s="63"/>
      <c r="F12" s="63"/>
    </row>
    <row r="13" spans="1:10" x14ac:dyDescent="0.25">
      <c r="A13" s="61">
        <v>10</v>
      </c>
      <c r="B13" s="19" t="s">
        <v>74</v>
      </c>
      <c r="C13" s="23" t="s">
        <v>1</v>
      </c>
      <c r="D13" s="65"/>
      <c r="E13" s="63"/>
      <c r="F13" s="63"/>
    </row>
    <row r="14" spans="1:10" ht="30" x14ac:dyDescent="0.25">
      <c r="A14" s="61">
        <v>11</v>
      </c>
      <c r="B14" s="19" t="s">
        <v>218</v>
      </c>
      <c r="C14" s="23" t="s">
        <v>1</v>
      </c>
      <c r="D14" s="65"/>
      <c r="E14" s="63"/>
      <c r="F14" s="63"/>
    </row>
    <row r="15" spans="1:10" ht="30" x14ac:dyDescent="0.25">
      <c r="A15" s="61">
        <v>12</v>
      </c>
      <c r="B15" s="19" t="s">
        <v>75</v>
      </c>
      <c r="C15" s="23" t="s">
        <v>1</v>
      </c>
      <c r="D15" s="65"/>
      <c r="E15" s="63"/>
      <c r="F15" s="63"/>
    </row>
    <row r="16" spans="1:10" ht="30" x14ac:dyDescent="0.25">
      <c r="A16" s="61">
        <v>13</v>
      </c>
      <c r="B16" s="19" t="s">
        <v>76</v>
      </c>
      <c r="C16" s="23" t="s">
        <v>0</v>
      </c>
      <c r="D16" s="65" t="s">
        <v>272</v>
      </c>
      <c r="E16" s="63"/>
      <c r="F16" s="63"/>
    </row>
    <row r="17" spans="1:6" ht="30" x14ac:dyDescent="0.25">
      <c r="A17" s="61">
        <v>14</v>
      </c>
      <c r="B17" s="19" t="s">
        <v>77</v>
      </c>
      <c r="C17" s="23" t="s">
        <v>1</v>
      </c>
      <c r="D17" s="65"/>
      <c r="E17" s="63"/>
      <c r="F17" s="63"/>
    </row>
    <row r="18" spans="1:6" ht="30" x14ac:dyDescent="0.25">
      <c r="A18" s="61">
        <v>15</v>
      </c>
      <c r="B18" s="19" t="s">
        <v>78</v>
      </c>
      <c r="C18" s="23" t="s">
        <v>1</v>
      </c>
      <c r="D18" s="65"/>
      <c r="E18" s="63"/>
      <c r="F18" s="63"/>
    </row>
    <row r="19" spans="1:6" ht="45" x14ac:dyDescent="0.25">
      <c r="A19" s="61">
        <v>16</v>
      </c>
      <c r="B19" s="19" t="s">
        <v>79</v>
      </c>
      <c r="C19" s="23" t="s">
        <v>1</v>
      </c>
      <c r="D19" s="65"/>
      <c r="E19" s="63"/>
      <c r="F19" s="63"/>
    </row>
    <row r="20" spans="1:6" ht="30" x14ac:dyDescent="0.25">
      <c r="A20" s="61">
        <v>17</v>
      </c>
      <c r="B20" s="19" t="s">
        <v>219</v>
      </c>
      <c r="C20" s="23" t="s">
        <v>1</v>
      </c>
      <c r="D20" s="65"/>
      <c r="E20" s="63"/>
      <c r="F20" s="63"/>
    </row>
    <row r="21" spans="1:6" ht="45" x14ac:dyDescent="0.25">
      <c r="A21" s="61">
        <v>18</v>
      </c>
      <c r="B21" s="19" t="s">
        <v>220</v>
      </c>
      <c r="C21" s="23" t="s">
        <v>0</v>
      </c>
      <c r="D21" s="65" t="s">
        <v>287</v>
      </c>
      <c r="E21" s="63"/>
      <c r="F21" s="63"/>
    </row>
    <row r="22" spans="1:6" x14ac:dyDescent="0.25">
      <c r="A22" s="61">
        <v>19</v>
      </c>
      <c r="B22" s="19" t="s">
        <v>80</v>
      </c>
      <c r="C22" s="23" t="s">
        <v>1</v>
      </c>
      <c r="D22" s="65"/>
      <c r="E22" s="63"/>
      <c r="F22" s="63"/>
    </row>
    <row r="23" spans="1:6" ht="30" x14ac:dyDescent="0.25">
      <c r="A23" s="61">
        <v>20</v>
      </c>
      <c r="B23" s="19" t="s">
        <v>81</v>
      </c>
      <c r="C23" s="23" t="s">
        <v>1</v>
      </c>
      <c r="D23" s="65"/>
      <c r="E23" s="63"/>
      <c r="F23" s="63"/>
    </row>
    <row r="24" spans="1:6" ht="30" x14ac:dyDescent="0.25">
      <c r="A24" s="61">
        <v>21</v>
      </c>
      <c r="B24" s="19" t="s">
        <v>221</v>
      </c>
      <c r="C24" s="23" t="s">
        <v>1</v>
      </c>
      <c r="D24" s="65"/>
      <c r="E24" s="63"/>
      <c r="F24" s="63"/>
    </row>
    <row r="25" spans="1:6" ht="30" x14ac:dyDescent="0.25">
      <c r="A25" s="61">
        <v>22</v>
      </c>
      <c r="B25" s="19" t="s">
        <v>82</v>
      </c>
      <c r="C25" s="23" t="s">
        <v>0</v>
      </c>
      <c r="D25" s="65" t="s">
        <v>288</v>
      </c>
      <c r="E25" s="63"/>
      <c r="F25" s="63"/>
    </row>
    <row r="26" spans="1:6" x14ac:dyDescent="0.25">
      <c r="A26" s="61">
        <v>23</v>
      </c>
      <c r="B26" s="19" t="s">
        <v>248</v>
      </c>
      <c r="C26" s="23" t="s">
        <v>1</v>
      </c>
      <c r="D26" s="65"/>
      <c r="E26" s="63"/>
      <c r="F26" s="63"/>
    </row>
    <row r="27" spans="1:6" ht="30" x14ac:dyDescent="0.25">
      <c r="A27" s="61">
        <v>24</v>
      </c>
      <c r="B27" s="19" t="s">
        <v>222</v>
      </c>
      <c r="C27" s="23" t="s">
        <v>1</v>
      </c>
      <c r="D27" s="65"/>
      <c r="E27" s="63"/>
      <c r="F27" s="63"/>
    </row>
    <row r="28" spans="1:6" ht="30" x14ac:dyDescent="0.25">
      <c r="A28" s="61">
        <v>25</v>
      </c>
      <c r="B28" s="19" t="s">
        <v>83</v>
      </c>
      <c r="C28" s="23" t="s">
        <v>1</v>
      </c>
      <c r="D28" s="65"/>
      <c r="E28" s="98" t="s">
        <v>268</v>
      </c>
      <c r="F28" s="63"/>
    </row>
    <row r="29" spans="1:6" ht="45" x14ac:dyDescent="0.25">
      <c r="A29" s="61">
        <v>26</v>
      </c>
      <c r="B29" s="19" t="s">
        <v>223</v>
      </c>
      <c r="C29" s="23" t="s">
        <v>2</v>
      </c>
      <c r="D29" s="65"/>
      <c r="E29" s="63"/>
      <c r="F29" s="63"/>
    </row>
    <row r="30" spans="1:6" ht="45" x14ac:dyDescent="0.25">
      <c r="A30" s="61">
        <v>27</v>
      </c>
      <c r="B30" s="19" t="s">
        <v>84</v>
      </c>
      <c r="C30" s="23" t="s">
        <v>1</v>
      </c>
      <c r="D30" s="65"/>
      <c r="E30" s="63"/>
      <c r="F30" s="63"/>
    </row>
    <row r="31" spans="1:6" ht="30" x14ac:dyDescent="0.25">
      <c r="A31" s="61">
        <v>28</v>
      </c>
      <c r="B31" s="19" t="s">
        <v>85</v>
      </c>
      <c r="C31" s="23" t="s">
        <v>1</v>
      </c>
      <c r="D31" s="65"/>
      <c r="E31" s="63"/>
      <c r="F31" s="63"/>
    </row>
    <row r="32" spans="1:6" ht="30" x14ac:dyDescent="0.25">
      <c r="A32" s="61">
        <v>29</v>
      </c>
      <c r="B32" s="19" t="s">
        <v>224</v>
      </c>
      <c r="C32" s="23" t="s">
        <v>1</v>
      </c>
      <c r="D32" s="65"/>
      <c r="E32" s="63"/>
      <c r="F32" s="63"/>
    </row>
    <row r="33" spans="1:6" x14ac:dyDescent="0.25">
      <c r="A33" s="61">
        <v>30</v>
      </c>
      <c r="B33" s="19" t="s">
        <v>225</v>
      </c>
      <c r="C33" s="23" t="s">
        <v>1</v>
      </c>
      <c r="D33" s="65"/>
      <c r="E33" s="63"/>
      <c r="F33" s="63"/>
    </row>
    <row r="34" spans="1:6" ht="30" x14ac:dyDescent="0.25">
      <c r="A34" s="61">
        <v>31</v>
      </c>
      <c r="B34" s="19" t="s">
        <v>86</v>
      </c>
      <c r="C34" s="23" t="s">
        <v>1</v>
      </c>
      <c r="D34" s="65"/>
      <c r="E34" s="63"/>
      <c r="F34" s="63"/>
    </row>
    <row r="35" spans="1:6" ht="45" x14ac:dyDescent="0.25">
      <c r="A35" s="61">
        <v>32</v>
      </c>
      <c r="B35" s="19" t="s">
        <v>226</v>
      </c>
      <c r="C35" s="23" t="s">
        <v>1</v>
      </c>
      <c r="D35" s="65"/>
      <c r="E35" s="63"/>
      <c r="F35" s="63"/>
    </row>
    <row r="36" spans="1:6" ht="30" x14ac:dyDescent="0.25">
      <c r="A36" s="61">
        <v>32</v>
      </c>
      <c r="B36" s="19" t="s">
        <v>227</v>
      </c>
      <c r="C36" s="23" t="s">
        <v>1</v>
      </c>
      <c r="D36" s="65"/>
      <c r="E36" s="63"/>
      <c r="F36" s="63"/>
    </row>
    <row r="37" spans="1:6" ht="45" x14ac:dyDescent="0.25">
      <c r="A37" s="61">
        <v>33</v>
      </c>
      <c r="B37" s="19" t="s">
        <v>228</v>
      </c>
      <c r="C37" s="23" t="s">
        <v>0</v>
      </c>
      <c r="D37" s="65" t="s">
        <v>274</v>
      </c>
      <c r="E37" s="63"/>
      <c r="F37" s="63"/>
    </row>
    <row r="38" spans="1:6" s="96" customFormat="1" x14ac:dyDescent="0.25">
      <c r="A38" s="95"/>
      <c r="B38" s="112"/>
      <c r="C38" s="113"/>
    </row>
    <row r="39" spans="1:6" ht="14.45" hidden="1" customHeight="1" x14ac:dyDescent="0.25">
      <c r="A39" s="3"/>
      <c r="B39" s="72" t="s">
        <v>1</v>
      </c>
      <c r="C39" s="73">
        <f>COUNTIF(C4:C37,"Yes")</f>
        <v>28</v>
      </c>
    </row>
    <row r="40" spans="1:6" ht="14.45" hidden="1" customHeight="1" x14ac:dyDescent="0.25">
      <c r="A40" s="3"/>
      <c r="B40" s="21" t="s">
        <v>0</v>
      </c>
      <c r="C40" s="27">
        <f>COUNTIF(C4:C37,"No")</f>
        <v>5</v>
      </c>
    </row>
    <row r="41" spans="1:6" ht="15" hidden="1" customHeight="1" thickBot="1" x14ac:dyDescent="0.3">
      <c r="A41" s="3"/>
      <c r="B41" s="22" t="s">
        <v>2</v>
      </c>
      <c r="C41" s="28">
        <f>COUNTIF(C4:C37,"N/A")</f>
        <v>1</v>
      </c>
    </row>
    <row r="42" spans="1:6" ht="15" hidden="1" customHeight="1" thickBot="1" x14ac:dyDescent="0.3">
      <c r="A42" s="3"/>
    </row>
    <row r="43" spans="1:6" ht="15" hidden="1" customHeight="1" thickBot="1" x14ac:dyDescent="0.3">
      <c r="A43" s="3"/>
      <c r="B43" s="29" t="s">
        <v>20</v>
      </c>
      <c r="C43" s="30">
        <f>C39+C40</f>
        <v>33</v>
      </c>
    </row>
    <row r="44" spans="1:6" ht="14.45" hidden="1" customHeight="1" x14ac:dyDescent="0.25">
      <c r="A44" s="3"/>
      <c r="B44" s="3"/>
    </row>
    <row r="45" spans="1:6" ht="15" customHeight="1" thickBot="1" x14ac:dyDescent="0.3">
      <c r="A45" s="3"/>
    </row>
    <row r="46" spans="1:6" ht="63.75" thickBot="1" x14ac:dyDescent="0.3">
      <c r="A46" s="3"/>
      <c r="B46" s="36" t="s">
        <v>69</v>
      </c>
      <c r="C46" s="40">
        <f>C39/C43*100</f>
        <v>84.848484848484844</v>
      </c>
    </row>
  </sheetData>
  <mergeCells count="2">
    <mergeCell ref="A2:C2"/>
    <mergeCell ref="C1:D1"/>
  </mergeCells>
  <conditionalFormatting sqref="C46">
    <cfRule type="cellIs" dxfId="26" priority="1" operator="between">
      <formula>95</formula>
      <formula>100</formula>
    </cfRule>
    <cfRule type="cellIs" dxfId="25" priority="2" operator="between">
      <formula>80</formula>
      <formula>94</formula>
    </cfRule>
    <cfRule type="cellIs" dxfId="24" priority="3" operator="lessThanOrEqual">
      <formula>79</formula>
    </cfRule>
  </conditionalFormatting>
  <pageMargins left="0.25" right="0.25" top="0.75" bottom="0.75" header="0.3" footer="0.3"/>
  <pageSetup paperSize="9" scale="77" fitToHeight="0" orientation="landscape" r:id="rId1"/>
  <colBreaks count="1" manualBreakCount="1">
    <brk id="4" max="1048575" man="1"/>
  </colBreaks>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500-000001000000}">
          <x14:formula1>
            <xm:f>Validations!$A$6:$A$8</xm:f>
          </x14:formula1>
          <xm:sqref>C4:C37</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2">
    <pageSetUpPr fitToPage="1"/>
  </sheetPr>
  <dimension ref="A1:J37"/>
  <sheetViews>
    <sheetView zoomScale="115" zoomScaleNormal="115" workbookViewId="0">
      <selection activeCell="D37" sqref="D37"/>
    </sheetView>
  </sheetViews>
  <sheetFormatPr defaultRowHeight="15" x14ac:dyDescent="0.25"/>
  <cols>
    <col min="2" max="2" width="40.7109375" customWidth="1"/>
    <col min="3" max="3" width="11.140625" style="25" customWidth="1"/>
    <col min="4" max="5" width="50.7109375" customWidth="1"/>
    <col min="6" max="6" width="21.85546875" customWidth="1"/>
  </cols>
  <sheetData>
    <row r="1" spans="1:10" ht="15.75" x14ac:dyDescent="0.25">
      <c r="A1" s="122" t="s">
        <v>163</v>
      </c>
      <c r="B1" s="122"/>
      <c r="C1" s="122"/>
      <c r="D1" s="122"/>
      <c r="E1" s="122"/>
      <c r="F1" s="122"/>
      <c r="G1" s="122"/>
      <c r="H1" s="122"/>
      <c r="I1" s="122"/>
      <c r="J1" s="122"/>
    </row>
    <row r="2" spans="1:10" x14ac:dyDescent="0.25">
      <c r="A2" s="1"/>
      <c r="B2" s="1"/>
      <c r="D2" s="1"/>
      <c r="E2" s="1"/>
      <c r="F2" s="1"/>
      <c r="G2" s="1"/>
      <c r="H2" s="1"/>
      <c r="I2" s="1"/>
      <c r="J2" s="1"/>
    </row>
    <row r="3" spans="1:10" ht="42" customHeight="1" x14ac:dyDescent="0.25">
      <c r="A3" s="62" t="s">
        <v>19</v>
      </c>
      <c r="B3" s="61" t="s">
        <v>4</v>
      </c>
      <c r="C3" s="61" t="s">
        <v>12</v>
      </c>
      <c r="D3" s="61" t="s">
        <v>3</v>
      </c>
      <c r="E3" s="62" t="s">
        <v>203</v>
      </c>
      <c r="F3" s="62" t="s">
        <v>204</v>
      </c>
    </row>
    <row r="4" spans="1:10" ht="30" x14ac:dyDescent="0.25">
      <c r="A4" s="62">
        <v>1</v>
      </c>
      <c r="B4" s="19" t="s">
        <v>26</v>
      </c>
      <c r="C4" s="23" t="s">
        <v>1</v>
      </c>
      <c r="D4" s="65"/>
      <c r="E4" s="63"/>
      <c r="F4" s="63"/>
    </row>
    <row r="5" spans="1:10" ht="30" x14ac:dyDescent="0.25">
      <c r="A5" s="62">
        <v>2</v>
      </c>
      <c r="B5" s="19" t="s">
        <v>87</v>
      </c>
      <c r="C5" s="23" t="s">
        <v>1</v>
      </c>
      <c r="D5" s="65"/>
      <c r="E5" s="63"/>
      <c r="F5" s="63"/>
    </row>
    <row r="6" spans="1:10" ht="30" x14ac:dyDescent="0.25">
      <c r="A6" s="62">
        <v>3</v>
      </c>
      <c r="B6" s="19" t="s">
        <v>88</v>
      </c>
      <c r="C6" s="23" t="s">
        <v>1</v>
      </c>
      <c r="D6" s="65"/>
      <c r="E6" s="63"/>
      <c r="F6" s="63"/>
    </row>
    <row r="7" spans="1:10" x14ac:dyDescent="0.25">
      <c r="A7" s="62">
        <v>4</v>
      </c>
      <c r="B7" s="19" t="s">
        <v>229</v>
      </c>
      <c r="C7" s="23" t="s">
        <v>0</v>
      </c>
      <c r="D7" s="65" t="s">
        <v>280</v>
      </c>
      <c r="E7" s="63"/>
      <c r="F7" s="63"/>
    </row>
    <row r="8" spans="1:10" x14ac:dyDescent="0.25">
      <c r="A8" s="62">
        <v>5</v>
      </c>
      <c r="B8" s="19" t="s">
        <v>230</v>
      </c>
      <c r="C8" s="23" t="s">
        <v>1</v>
      </c>
      <c r="D8" s="65"/>
      <c r="E8" s="63"/>
      <c r="F8" s="63"/>
    </row>
    <row r="9" spans="1:10" x14ac:dyDescent="0.25">
      <c r="A9" s="62">
        <v>6</v>
      </c>
      <c r="B9" s="19" t="s">
        <v>231</v>
      </c>
      <c r="C9" s="23" t="s">
        <v>0</v>
      </c>
      <c r="D9" s="65"/>
      <c r="E9" s="63"/>
      <c r="F9" s="63"/>
    </row>
    <row r="10" spans="1:10" ht="45" x14ac:dyDescent="0.25">
      <c r="A10" s="62">
        <v>7</v>
      </c>
      <c r="B10" s="19" t="s">
        <v>232</v>
      </c>
      <c r="C10" s="23" t="s">
        <v>0</v>
      </c>
      <c r="D10" s="65"/>
      <c r="E10" s="63"/>
      <c r="F10" s="63"/>
    </row>
    <row r="11" spans="1:10" ht="30" x14ac:dyDescent="0.25">
      <c r="A11" s="62">
        <v>8</v>
      </c>
      <c r="B11" s="19" t="s">
        <v>233</v>
      </c>
      <c r="C11" s="23" t="s">
        <v>0</v>
      </c>
      <c r="D11" s="69"/>
      <c r="E11" s="63"/>
      <c r="F11" s="63"/>
    </row>
    <row r="12" spans="1:10" hidden="1" x14ac:dyDescent="0.25">
      <c r="A12" s="62">
        <v>9</v>
      </c>
      <c r="B12" s="18"/>
      <c r="C12" s="23"/>
      <c r="D12" s="69"/>
      <c r="E12" s="63"/>
      <c r="F12" s="63"/>
    </row>
    <row r="13" spans="1:10" hidden="1" x14ac:dyDescent="0.25">
      <c r="A13" s="62">
        <v>13</v>
      </c>
      <c r="B13" s="19"/>
      <c r="C13" s="23"/>
      <c r="D13" s="65"/>
      <c r="E13" s="63"/>
      <c r="F13" s="63"/>
    </row>
    <row r="14" spans="1:10" hidden="1" x14ac:dyDescent="0.25">
      <c r="A14" s="62">
        <v>14</v>
      </c>
      <c r="B14" s="19"/>
      <c r="C14" s="23"/>
      <c r="D14" s="66"/>
      <c r="E14" s="63"/>
      <c r="F14" s="63"/>
    </row>
    <row r="15" spans="1:10" hidden="1" x14ac:dyDescent="0.25">
      <c r="A15" s="62">
        <v>15</v>
      </c>
      <c r="B15" s="39"/>
      <c r="C15" s="23"/>
      <c r="D15" s="66"/>
      <c r="E15" s="63"/>
      <c r="F15" s="63"/>
    </row>
    <row r="16" spans="1:10" hidden="1" x14ac:dyDescent="0.25">
      <c r="A16" s="62">
        <v>16</v>
      </c>
      <c r="B16" s="17"/>
      <c r="C16" s="23"/>
      <c r="D16" s="66"/>
      <c r="E16" s="63"/>
      <c r="F16" s="63"/>
    </row>
    <row r="17" spans="1:6" ht="16.5" hidden="1" customHeight="1" x14ac:dyDescent="0.25">
      <c r="A17" s="62">
        <v>17</v>
      </c>
      <c r="B17" s="19"/>
      <c r="C17" s="23"/>
      <c r="D17" s="66"/>
      <c r="E17" s="63"/>
      <c r="F17" s="63"/>
    </row>
    <row r="18" spans="1:6" hidden="1" x14ac:dyDescent="0.25">
      <c r="A18" s="62">
        <v>18</v>
      </c>
      <c r="B18" s="19"/>
      <c r="C18" s="23"/>
      <c r="D18" s="66"/>
      <c r="E18" s="63"/>
      <c r="F18" s="63"/>
    </row>
    <row r="19" spans="1:6" hidden="1" x14ac:dyDescent="0.25">
      <c r="A19" s="62">
        <v>19</v>
      </c>
      <c r="B19" s="19"/>
      <c r="C19" s="23"/>
      <c r="D19" s="66"/>
      <c r="E19" s="63"/>
      <c r="F19" s="63"/>
    </row>
    <row r="20" spans="1:6" ht="63" hidden="1" customHeight="1" x14ac:dyDescent="0.25">
      <c r="A20" s="62">
        <v>20</v>
      </c>
      <c r="B20" s="19"/>
      <c r="C20" s="23"/>
      <c r="D20" s="66"/>
      <c r="E20" s="63"/>
      <c r="F20" s="63"/>
    </row>
    <row r="21" spans="1:6" ht="34.5" hidden="1" customHeight="1" x14ac:dyDescent="0.25">
      <c r="A21" s="62">
        <v>21</v>
      </c>
      <c r="B21" s="19"/>
      <c r="C21" s="23"/>
      <c r="D21" s="66"/>
      <c r="E21" s="63"/>
      <c r="F21" s="63"/>
    </row>
    <row r="22" spans="1:6" hidden="1" x14ac:dyDescent="0.25">
      <c r="A22" s="62">
        <v>22</v>
      </c>
      <c r="B22" s="18"/>
      <c r="C22" s="23"/>
      <c r="D22" s="66"/>
      <c r="E22" s="63"/>
      <c r="F22" s="63"/>
    </row>
    <row r="23" spans="1:6" ht="24" hidden="1" customHeight="1" x14ac:dyDescent="0.25">
      <c r="A23" s="62">
        <v>23</v>
      </c>
      <c r="B23" s="18"/>
      <c r="C23" s="23"/>
      <c r="D23" s="66"/>
      <c r="E23" s="63"/>
      <c r="F23" s="63"/>
    </row>
    <row r="24" spans="1:6" hidden="1" x14ac:dyDescent="0.25">
      <c r="A24" s="62">
        <v>24</v>
      </c>
      <c r="B24" s="18"/>
      <c r="C24" s="23"/>
      <c r="D24" s="66"/>
      <c r="E24" s="63"/>
      <c r="F24" s="63"/>
    </row>
    <row r="25" spans="1:6" hidden="1" x14ac:dyDescent="0.25">
      <c r="A25" s="62">
        <v>25</v>
      </c>
      <c r="B25" s="18"/>
      <c r="C25" s="23"/>
      <c r="D25" s="66"/>
      <c r="E25" s="63"/>
      <c r="F25" s="63"/>
    </row>
    <row r="26" spans="1:6" hidden="1" x14ac:dyDescent="0.25">
      <c r="A26" s="62">
        <v>26</v>
      </c>
      <c r="B26" s="18"/>
      <c r="C26" s="23"/>
      <c r="D26" s="66"/>
      <c r="E26" s="63"/>
      <c r="F26" s="63"/>
    </row>
    <row r="27" spans="1:6" hidden="1" x14ac:dyDescent="0.25">
      <c r="A27" s="62">
        <v>27</v>
      </c>
      <c r="B27" s="18"/>
      <c r="C27" s="23"/>
      <c r="D27" s="66"/>
      <c r="E27" s="63"/>
      <c r="F27" s="63"/>
    </row>
    <row r="28" spans="1:6" ht="87.6" hidden="1" customHeight="1" x14ac:dyDescent="0.25">
      <c r="A28" s="62">
        <v>28</v>
      </c>
      <c r="B28" s="19"/>
      <c r="C28" s="23"/>
      <c r="D28" s="66"/>
      <c r="E28" s="63"/>
      <c r="F28" s="63"/>
    </row>
    <row r="29" spans="1:6" ht="30" hidden="1" customHeight="1" x14ac:dyDescent="0.25">
      <c r="A29" s="62">
        <v>29</v>
      </c>
      <c r="B29" s="18"/>
      <c r="C29" s="23"/>
      <c r="D29" s="66"/>
      <c r="E29" s="63"/>
      <c r="F29" s="63"/>
    </row>
    <row r="30" spans="1:6" ht="15.75" thickBot="1" x14ac:dyDescent="0.3">
      <c r="A30" s="33"/>
    </row>
    <row r="31" spans="1:6" hidden="1" x14ac:dyDescent="0.25">
      <c r="A31" s="33"/>
      <c r="B31" s="20" t="s">
        <v>1</v>
      </c>
      <c r="C31" s="49">
        <f>COUNTIF(C4:C29,"Yes")</f>
        <v>4</v>
      </c>
    </row>
    <row r="32" spans="1:6" hidden="1" x14ac:dyDescent="0.25">
      <c r="A32" s="33"/>
      <c r="B32" s="21" t="s">
        <v>0</v>
      </c>
      <c r="C32" s="48">
        <f>COUNTIF(C4:C29,"No")</f>
        <v>4</v>
      </c>
    </row>
    <row r="33" spans="2:3" ht="15.75" hidden="1" thickBot="1" x14ac:dyDescent="0.3">
      <c r="B33" s="22" t="s">
        <v>2</v>
      </c>
      <c r="C33" s="50">
        <f>COUNTIF(C4:C29,"N/A")</f>
        <v>0</v>
      </c>
    </row>
    <row r="34" spans="2:3" ht="15.75" hidden="1" thickBot="1" x14ac:dyDescent="0.3"/>
    <row r="35" spans="2:3" ht="15.75" hidden="1" thickBot="1" x14ac:dyDescent="0.3">
      <c r="B35" s="29" t="s">
        <v>20</v>
      </c>
      <c r="C35" s="30">
        <f>C31+C32</f>
        <v>8</v>
      </c>
    </row>
    <row r="36" spans="2:3" ht="15.75" hidden="1" thickBot="1" x14ac:dyDescent="0.3"/>
    <row r="37" spans="2:3" ht="42.75" thickBot="1" x14ac:dyDescent="0.3">
      <c r="B37" s="36" t="s">
        <v>89</v>
      </c>
      <c r="C37" s="40">
        <f>C31/C35*100</f>
        <v>50</v>
      </c>
    </row>
  </sheetData>
  <mergeCells count="1">
    <mergeCell ref="A1:J1"/>
  </mergeCells>
  <conditionalFormatting sqref="C37">
    <cfRule type="cellIs" dxfId="23" priority="1" operator="between">
      <formula>95</formula>
      <formula>100</formula>
    </cfRule>
    <cfRule type="cellIs" dxfId="22" priority="2" operator="between">
      <formula>80</formula>
      <formula>94</formula>
    </cfRule>
    <cfRule type="cellIs" dxfId="21" priority="3" operator="lessThanOrEqual">
      <formula>79</formula>
    </cfRule>
  </conditionalFormatting>
  <pageMargins left="0.7" right="0.7" top="0.75" bottom="0.75" header="0.3" footer="0.3"/>
  <pageSetup paperSize="9" scale="71" fitToHeight="0" orientation="landscape" r:id="rId1"/>
  <colBreaks count="1" manualBreakCount="1">
    <brk id="4" max="1048575" man="1"/>
  </colBreaks>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600-000000000000}">
          <x14:formula1>
            <xm:f>Validations!$A$6:$A$7</xm:f>
          </x14:formula1>
          <xm:sqref>C15:C29</xm:sqref>
        </x14:dataValidation>
        <x14:dataValidation type="list" allowBlank="1" showInputMessage="1" showErrorMessage="1" xr:uid="{00000000-0002-0000-0600-000001000000}">
          <x14:formula1>
            <xm:f>Validations!$A$6:$A$8</xm:f>
          </x14:formula1>
          <xm:sqref>C4:C14</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BCEA01-A064-4308-AACD-5E9298529010}">
  <dimension ref="A1:J17"/>
  <sheetViews>
    <sheetView zoomScaleNormal="100" workbookViewId="0">
      <selection activeCell="C9" sqref="C9"/>
    </sheetView>
  </sheetViews>
  <sheetFormatPr defaultRowHeight="15" x14ac:dyDescent="0.25"/>
  <cols>
    <col min="2" max="2" width="40.7109375" customWidth="1"/>
    <col min="3" max="3" width="11.140625" style="25" customWidth="1"/>
    <col min="4" max="5" width="50.7109375" customWidth="1"/>
    <col min="6" max="6" width="21.85546875" customWidth="1"/>
  </cols>
  <sheetData>
    <row r="1" spans="1:10" ht="15.75" x14ac:dyDescent="0.25">
      <c r="A1" s="122" t="s">
        <v>164</v>
      </c>
      <c r="B1" s="122"/>
      <c r="C1" s="122"/>
      <c r="D1" s="122"/>
      <c r="E1" s="122"/>
      <c r="F1" s="122"/>
      <c r="G1" s="122"/>
      <c r="H1" s="122"/>
      <c r="I1" s="122"/>
      <c r="J1" s="122"/>
    </row>
    <row r="2" spans="1:10" x14ac:dyDescent="0.25">
      <c r="A2" s="1"/>
      <c r="B2" s="1"/>
      <c r="D2" s="1"/>
      <c r="E2" s="1"/>
      <c r="F2" s="1"/>
      <c r="G2" s="1"/>
      <c r="H2" s="1"/>
      <c r="I2" s="1"/>
      <c r="J2" s="1"/>
    </row>
    <row r="3" spans="1:10" ht="42" customHeight="1" x14ac:dyDescent="0.25">
      <c r="A3" s="62" t="s">
        <v>19</v>
      </c>
      <c r="B3" s="61" t="s">
        <v>4</v>
      </c>
      <c r="C3" s="61" t="s">
        <v>12</v>
      </c>
      <c r="D3" s="61" t="s">
        <v>3</v>
      </c>
      <c r="E3" s="62" t="s">
        <v>203</v>
      </c>
      <c r="F3" s="62" t="s">
        <v>204</v>
      </c>
    </row>
    <row r="4" spans="1:10" ht="60" x14ac:dyDescent="0.25">
      <c r="A4" s="62">
        <v>1</v>
      </c>
      <c r="B4" s="18" t="s">
        <v>184</v>
      </c>
      <c r="C4" s="24" t="s">
        <v>1</v>
      </c>
      <c r="D4" s="65"/>
      <c r="E4" s="63"/>
      <c r="F4" s="63"/>
    </row>
    <row r="5" spans="1:10" ht="45" x14ac:dyDescent="0.25">
      <c r="A5" s="62">
        <v>2</v>
      </c>
      <c r="B5" s="19" t="s">
        <v>185</v>
      </c>
      <c r="C5" s="24" t="s">
        <v>1</v>
      </c>
      <c r="D5" s="65"/>
      <c r="E5" s="63"/>
      <c r="F5" s="63"/>
    </row>
    <row r="6" spans="1:10" ht="30" x14ac:dyDescent="0.25">
      <c r="A6" s="62">
        <v>3</v>
      </c>
      <c r="B6" s="19" t="s">
        <v>143</v>
      </c>
      <c r="C6" s="24" t="s">
        <v>1</v>
      </c>
      <c r="D6" s="65"/>
      <c r="E6" s="63"/>
      <c r="F6" s="63"/>
    </row>
    <row r="7" spans="1:10" ht="45" x14ac:dyDescent="0.25">
      <c r="A7" s="62">
        <v>4</v>
      </c>
      <c r="B7" s="19" t="s">
        <v>186</v>
      </c>
      <c r="C7" s="24" t="s">
        <v>1</v>
      </c>
      <c r="D7" s="65"/>
      <c r="E7" s="63"/>
      <c r="F7" s="63"/>
    </row>
    <row r="8" spans="1:10" ht="30" x14ac:dyDescent="0.25">
      <c r="A8" s="62">
        <v>5</v>
      </c>
      <c r="B8" s="19" t="s">
        <v>144</v>
      </c>
      <c r="C8" s="24" t="s">
        <v>1</v>
      </c>
      <c r="D8" s="66"/>
      <c r="E8" s="63"/>
      <c r="F8" s="63"/>
    </row>
    <row r="9" spans="1:10" ht="30" x14ac:dyDescent="0.25">
      <c r="A9" s="62">
        <v>6</v>
      </c>
      <c r="B9" s="18" t="s">
        <v>214</v>
      </c>
      <c r="C9" s="23" t="s">
        <v>1</v>
      </c>
      <c r="D9" s="66"/>
      <c r="E9" s="63"/>
      <c r="F9" s="63"/>
    </row>
    <row r="10" spans="1:10" ht="13.5" customHeight="1" x14ac:dyDescent="0.25"/>
    <row r="11" spans="1:10" hidden="1" x14ac:dyDescent="0.25">
      <c r="B11" s="20" t="s">
        <v>1</v>
      </c>
      <c r="C11" s="26">
        <f>COUNTIF(C4:C9,"Yes")</f>
        <v>6</v>
      </c>
    </row>
    <row r="12" spans="1:10" hidden="1" x14ac:dyDescent="0.25">
      <c r="B12" s="21" t="s">
        <v>0</v>
      </c>
      <c r="C12" s="27">
        <f>COUNTIF(C4:C9,"No")</f>
        <v>0</v>
      </c>
    </row>
    <row r="13" spans="1:10" ht="15.75" hidden="1" thickBot="1" x14ac:dyDescent="0.3">
      <c r="B13" s="22" t="s">
        <v>2</v>
      </c>
      <c r="C13" s="28">
        <f>COUNTIF(C4:C9,"N/A")</f>
        <v>0</v>
      </c>
    </row>
    <row r="14" spans="1:10" ht="15.75" hidden="1" thickBot="1" x14ac:dyDescent="0.3"/>
    <row r="15" spans="1:10" ht="15.75" hidden="1" thickBot="1" x14ac:dyDescent="0.3">
      <c r="B15" s="29" t="s">
        <v>20</v>
      </c>
      <c r="C15" s="30">
        <f>C11+C12</f>
        <v>6</v>
      </c>
    </row>
    <row r="16" spans="1:10" ht="8.65" customHeight="1" thickBot="1" x14ac:dyDescent="0.3"/>
    <row r="17" spans="2:3" ht="42.75" thickBot="1" x14ac:dyDescent="0.3">
      <c r="B17" s="36" t="s">
        <v>145</v>
      </c>
      <c r="C17" s="40">
        <f>C11/C15*100</f>
        <v>100</v>
      </c>
    </row>
  </sheetData>
  <mergeCells count="1">
    <mergeCell ref="A1:J1"/>
  </mergeCells>
  <conditionalFormatting sqref="C17">
    <cfRule type="cellIs" dxfId="20" priority="1" operator="between">
      <formula>95</formula>
      <formula>100</formula>
    </cfRule>
    <cfRule type="cellIs" dxfId="19" priority="2" operator="between">
      <formula>80</formula>
      <formula>94</formula>
    </cfRule>
    <cfRule type="cellIs" dxfId="18" priority="3" operator="lessThanOrEqual">
      <formula>79</formula>
    </cfRule>
  </conditionalFormatting>
  <pageMargins left="0.23622047244094491" right="0.23622047244094491" top="0.35433070866141736" bottom="0.35433070866141736" header="0" footer="0"/>
  <pageSetup paperSize="9" scale="77" fitToHeight="0" orientation="landscape"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5AC3098D-6741-42BA-ACE5-FEB7B4D453F1}">
          <x14:formula1>
            <xm:f>Validations!$A$6:$A$8</xm:f>
          </x14:formula1>
          <xm:sqref>C4:C9</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23">
    <pageSetUpPr fitToPage="1"/>
  </sheetPr>
  <dimension ref="A1:J21"/>
  <sheetViews>
    <sheetView zoomScaleNormal="100" workbookViewId="0">
      <selection activeCell="E9" sqref="E9"/>
    </sheetView>
  </sheetViews>
  <sheetFormatPr defaultRowHeight="15" x14ac:dyDescent="0.25"/>
  <cols>
    <col min="2" max="2" width="40.7109375" customWidth="1"/>
    <col min="3" max="3" width="11.140625" style="25" customWidth="1"/>
    <col min="4" max="5" width="50.7109375" customWidth="1"/>
    <col min="6" max="6" width="21.85546875" customWidth="1"/>
    <col min="7" max="7" width="2.140625" customWidth="1"/>
    <col min="8" max="10" width="8.7109375" hidden="1" customWidth="1"/>
  </cols>
  <sheetData>
    <row r="1" spans="1:10" s="31" customFormat="1" ht="15.75" x14ac:dyDescent="0.25">
      <c r="A1" s="122" t="s">
        <v>165</v>
      </c>
      <c r="B1" s="122"/>
      <c r="C1" s="122"/>
      <c r="D1" s="122"/>
      <c r="E1" s="122"/>
      <c r="F1" s="122"/>
      <c r="G1" s="122"/>
      <c r="H1" s="122"/>
      <c r="I1" s="122"/>
      <c r="J1" s="122"/>
    </row>
    <row r="2" spans="1:10" x14ac:dyDescent="0.25">
      <c r="A2" s="1"/>
      <c r="B2" s="1"/>
      <c r="D2" s="1"/>
      <c r="E2" s="1"/>
      <c r="F2" s="1"/>
      <c r="G2" s="1"/>
      <c r="H2" s="1"/>
      <c r="I2" s="1"/>
      <c r="J2" s="1"/>
    </row>
    <row r="3" spans="1:10" ht="42" customHeight="1" x14ac:dyDescent="0.25">
      <c r="A3" s="62" t="s">
        <v>19</v>
      </c>
      <c r="B3" s="61" t="s">
        <v>4</v>
      </c>
      <c r="C3" s="61" t="s">
        <v>12</v>
      </c>
      <c r="D3" s="61" t="s">
        <v>3</v>
      </c>
      <c r="E3" s="62" t="s">
        <v>203</v>
      </c>
      <c r="F3" s="62" t="s">
        <v>204</v>
      </c>
    </row>
    <row r="4" spans="1:10" x14ac:dyDescent="0.25">
      <c r="A4" s="62">
        <v>1</v>
      </c>
      <c r="B4" s="18" t="s">
        <v>91</v>
      </c>
      <c r="C4" s="23" t="s">
        <v>1</v>
      </c>
      <c r="D4" s="65"/>
      <c r="E4" s="63"/>
      <c r="F4" s="63"/>
    </row>
    <row r="5" spans="1:10" ht="30" x14ac:dyDescent="0.25">
      <c r="A5" s="62">
        <v>2</v>
      </c>
      <c r="B5" s="19" t="s">
        <v>235</v>
      </c>
      <c r="C5" s="23" t="s">
        <v>1</v>
      </c>
      <c r="D5" s="65"/>
      <c r="E5" s="63"/>
      <c r="F5" s="63"/>
    </row>
    <row r="6" spans="1:10" ht="45" x14ac:dyDescent="0.25">
      <c r="A6" s="62">
        <v>3</v>
      </c>
      <c r="B6" s="19" t="s">
        <v>236</v>
      </c>
      <c r="C6" s="23" t="s">
        <v>1</v>
      </c>
      <c r="D6" s="66"/>
      <c r="E6" s="63"/>
      <c r="F6" s="63"/>
    </row>
    <row r="7" spans="1:10" ht="30" x14ac:dyDescent="0.25">
      <c r="A7" s="62">
        <v>4</v>
      </c>
      <c r="B7" s="19" t="s">
        <v>92</v>
      </c>
      <c r="C7" s="23" t="s">
        <v>1</v>
      </c>
      <c r="D7" s="66"/>
      <c r="E7" s="63"/>
      <c r="F7" s="63"/>
    </row>
    <row r="8" spans="1:10" ht="30" x14ac:dyDescent="0.25">
      <c r="A8" s="62">
        <v>5</v>
      </c>
      <c r="B8" s="19" t="s">
        <v>93</v>
      </c>
      <c r="C8" s="23" t="s">
        <v>1</v>
      </c>
      <c r="D8" s="66"/>
      <c r="E8" s="63"/>
      <c r="F8" s="63"/>
    </row>
    <row r="9" spans="1:10" ht="45" x14ac:dyDescent="0.25">
      <c r="A9" s="62">
        <v>6</v>
      </c>
      <c r="B9" s="18" t="s">
        <v>94</v>
      </c>
      <c r="C9" s="23" t="s">
        <v>1</v>
      </c>
      <c r="D9" s="65"/>
      <c r="E9" s="98" t="s">
        <v>275</v>
      </c>
      <c r="F9" s="63"/>
    </row>
    <row r="10" spans="1:10" ht="45" x14ac:dyDescent="0.25">
      <c r="A10" s="62">
        <v>7</v>
      </c>
      <c r="B10" s="18" t="s">
        <v>95</v>
      </c>
      <c r="C10" s="23" t="s">
        <v>1</v>
      </c>
      <c r="D10" s="65"/>
      <c r="E10" s="63"/>
      <c r="F10" s="63"/>
    </row>
    <row r="11" spans="1:10" hidden="1" x14ac:dyDescent="0.25">
      <c r="A11" s="62">
        <v>18</v>
      </c>
      <c r="B11" s="19"/>
      <c r="C11" s="23"/>
      <c r="D11" s="66"/>
      <c r="E11" s="63"/>
      <c r="F11" s="63"/>
    </row>
    <row r="12" spans="1:10" ht="78" hidden="1" customHeight="1" x14ac:dyDescent="0.25">
      <c r="A12" s="62">
        <v>19</v>
      </c>
      <c r="B12" s="18"/>
      <c r="C12" s="23"/>
      <c r="D12" s="66"/>
      <c r="E12" s="63"/>
      <c r="F12" s="63"/>
    </row>
    <row r="13" spans="1:10" ht="15.75" thickBot="1" x14ac:dyDescent="0.3">
      <c r="A13" s="33">
        <v>14</v>
      </c>
      <c r="B13" s="3"/>
      <c r="C13" s="11"/>
    </row>
    <row r="14" spans="1:10" ht="14.45" hidden="1" customHeight="1" x14ac:dyDescent="0.25">
      <c r="A14" s="3"/>
      <c r="B14" s="20" t="s">
        <v>1</v>
      </c>
      <c r="C14" s="26">
        <f>COUNTIF(C4:C12,"Yes")</f>
        <v>7</v>
      </c>
    </row>
    <row r="15" spans="1:10" hidden="1" x14ac:dyDescent="0.25">
      <c r="A15" s="3"/>
      <c r="B15" s="21" t="s">
        <v>0</v>
      </c>
      <c r="C15" s="27">
        <f>COUNTIF(C4:C12,"No")</f>
        <v>0</v>
      </c>
    </row>
    <row r="16" spans="1:10" ht="15.75" hidden="1" thickBot="1" x14ac:dyDescent="0.3">
      <c r="A16" s="3"/>
      <c r="B16" s="22" t="s">
        <v>2</v>
      </c>
      <c r="C16" s="28">
        <f>COUNTIF(C4:C12,"N/A")</f>
        <v>0</v>
      </c>
    </row>
    <row r="17" spans="1:3" ht="15.75" hidden="1" thickBot="1" x14ac:dyDescent="0.3">
      <c r="A17" s="3"/>
    </row>
    <row r="18" spans="1:3" ht="15.75" hidden="1" thickBot="1" x14ac:dyDescent="0.3">
      <c r="A18" s="3"/>
      <c r="B18" s="29" t="s">
        <v>20</v>
      </c>
      <c r="C18" s="30">
        <f>C14+C15</f>
        <v>7</v>
      </c>
    </row>
    <row r="19" spans="1:3" ht="15.75" hidden="1" thickBot="1" x14ac:dyDescent="0.3">
      <c r="A19" s="3"/>
    </row>
    <row r="20" spans="1:3" ht="42.75" thickBot="1" x14ac:dyDescent="0.3">
      <c r="A20" s="3"/>
      <c r="B20" s="36" t="s">
        <v>90</v>
      </c>
      <c r="C20" s="40">
        <f>C14/C18*100</f>
        <v>100</v>
      </c>
    </row>
    <row r="21" spans="1:3" x14ac:dyDescent="0.25">
      <c r="A21" s="3"/>
    </row>
  </sheetData>
  <mergeCells count="1">
    <mergeCell ref="A1:J1"/>
  </mergeCells>
  <conditionalFormatting sqref="C20">
    <cfRule type="cellIs" dxfId="17" priority="1" operator="between">
      <formula>95</formula>
      <formula>100</formula>
    </cfRule>
    <cfRule type="cellIs" dxfId="16" priority="2" operator="between">
      <formula>80</formula>
      <formula>94</formula>
    </cfRule>
    <cfRule type="cellIs" dxfId="15" priority="3" operator="lessThanOrEqual">
      <formula>79</formula>
    </cfRule>
  </conditionalFormatting>
  <pageMargins left="0.7" right="0.7" top="0.75" bottom="0.75" header="0.3" footer="0.3"/>
  <pageSetup paperSize="9" scale="70" fitToHeight="0" orientation="landscape" r:id="rId1"/>
  <colBreaks count="1" manualBreakCount="1">
    <brk id="4" max="1048575" man="1"/>
  </colBreaks>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700-000001000000}">
          <x14:formula1>
            <xm:f>Validations!$A$6:$A$8</xm:f>
          </x14:formula1>
          <xm:sqref>C4:C12</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24">
    <pageSetUpPr fitToPage="1"/>
  </sheetPr>
  <dimension ref="A1:J45"/>
  <sheetViews>
    <sheetView zoomScaleNormal="100" workbookViewId="0">
      <selection activeCell="D12" sqref="D12"/>
    </sheetView>
  </sheetViews>
  <sheetFormatPr defaultRowHeight="15" x14ac:dyDescent="0.25"/>
  <cols>
    <col min="2" max="2" width="40.7109375" customWidth="1"/>
    <col min="3" max="3" width="11.140625" style="25" customWidth="1"/>
    <col min="4" max="5" width="50.7109375" customWidth="1"/>
    <col min="6" max="6" width="21.85546875" customWidth="1"/>
    <col min="7" max="7" width="1.28515625" customWidth="1"/>
    <col min="8" max="10" width="8.7109375" hidden="1" customWidth="1"/>
  </cols>
  <sheetData>
    <row r="1" spans="1:10" ht="15.75" x14ac:dyDescent="0.25">
      <c r="A1" s="122" t="s">
        <v>166</v>
      </c>
      <c r="B1" s="122"/>
      <c r="C1" s="122"/>
      <c r="D1" s="122"/>
      <c r="E1" s="122"/>
      <c r="F1" s="122"/>
      <c r="G1" s="122"/>
      <c r="H1" s="122"/>
      <c r="I1" s="122"/>
      <c r="J1" s="122"/>
    </row>
    <row r="2" spans="1:10" x14ac:dyDescent="0.25">
      <c r="A2" s="1"/>
      <c r="B2" s="1"/>
      <c r="D2" s="1"/>
      <c r="E2" s="1"/>
      <c r="F2" s="1"/>
      <c r="G2" s="1"/>
      <c r="H2" s="1"/>
      <c r="I2" s="1"/>
      <c r="J2" s="1"/>
    </row>
    <row r="3" spans="1:10" ht="42" customHeight="1" x14ac:dyDescent="0.25">
      <c r="A3" s="62" t="s">
        <v>19</v>
      </c>
      <c r="B3" s="61" t="s">
        <v>4</v>
      </c>
      <c r="C3" s="61" t="s">
        <v>12</v>
      </c>
      <c r="D3" s="61" t="s">
        <v>3</v>
      </c>
      <c r="E3" s="62" t="s">
        <v>203</v>
      </c>
      <c r="F3" s="62" t="s">
        <v>204</v>
      </c>
    </row>
    <row r="4" spans="1:10" ht="45" x14ac:dyDescent="0.25">
      <c r="A4" s="62">
        <v>1</v>
      </c>
      <c r="B4" s="19" t="s">
        <v>96</v>
      </c>
      <c r="C4" s="23" t="s">
        <v>1</v>
      </c>
      <c r="D4" s="65"/>
      <c r="E4" s="63"/>
      <c r="F4" s="63"/>
    </row>
    <row r="5" spans="1:10" ht="60" x14ac:dyDescent="0.25">
      <c r="A5" s="62">
        <v>2</v>
      </c>
      <c r="B5" s="19" t="s">
        <v>187</v>
      </c>
      <c r="C5" s="23" t="s">
        <v>1</v>
      </c>
      <c r="D5" s="65"/>
      <c r="E5" s="63"/>
      <c r="F5" s="63"/>
    </row>
    <row r="6" spans="1:10" ht="45" x14ac:dyDescent="0.25">
      <c r="A6" s="62">
        <v>3</v>
      </c>
      <c r="B6" s="19" t="s">
        <v>188</v>
      </c>
      <c r="C6" s="23" t="s">
        <v>1</v>
      </c>
      <c r="D6" s="65"/>
      <c r="E6" s="63"/>
      <c r="F6" s="63"/>
    </row>
    <row r="7" spans="1:10" ht="45" x14ac:dyDescent="0.25">
      <c r="A7" s="62">
        <v>4</v>
      </c>
      <c r="B7" s="19" t="s">
        <v>97</v>
      </c>
      <c r="C7" s="23" t="s">
        <v>1</v>
      </c>
      <c r="D7" s="65"/>
      <c r="E7" s="63"/>
      <c r="F7" s="63"/>
    </row>
    <row r="8" spans="1:10" ht="45" x14ac:dyDescent="0.25">
      <c r="A8" s="62">
        <v>5</v>
      </c>
      <c r="B8" s="19" t="s">
        <v>189</v>
      </c>
      <c r="C8" s="23" t="s">
        <v>1</v>
      </c>
      <c r="D8" s="65"/>
      <c r="E8" s="63"/>
      <c r="F8" s="63"/>
    </row>
    <row r="9" spans="1:10" ht="30" x14ac:dyDescent="0.25">
      <c r="A9" s="62">
        <v>6</v>
      </c>
      <c r="B9" s="19" t="s">
        <v>190</v>
      </c>
      <c r="C9" s="23" t="s">
        <v>1</v>
      </c>
      <c r="D9" s="65"/>
      <c r="E9" s="63"/>
      <c r="F9" s="63"/>
    </row>
    <row r="10" spans="1:10" ht="45" x14ac:dyDescent="0.25">
      <c r="A10" s="62">
        <v>7</v>
      </c>
      <c r="B10" s="19" t="s">
        <v>98</v>
      </c>
      <c r="C10" s="23" t="s">
        <v>1</v>
      </c>
      <c r="D10" s="65"/>
      <c r="E10" s="63"/>
      <c r="F10" s="63"/>
    </row>
    <row r="11" spans="1:10" ht="45" x14ac:dyDescent="0.25">
      <c r="A11" s="62">
        <v>8</v>
      </c>
      <c r="B11" s="19" t="s">
        <v>99</v>
      </c>
      <c r="C11" s="23" t="s">
        <v>1</v>
      </c>
      <c r="D11" s="65"/>
      <c r="E11" s="63"/>
      <c r="F11" s="63"/>
    </row>
    <row r="12" spans="1:10" ht="45" x14ac:dyDescent="0.25">
      <c r="A12" s="62">
        <v>9</v>
      </c>
      <c r="B12" s="19" t="s">
        <v>191</v>
      </c>
      <c r="C12" s="23" t="s">
        <v>1</v>
      </c>
      <c r="D12" s="66" t="s">
        <v>279</v>
      </c>
      <c r="E12" s="63"/>
      <c r="F12" s="63"/>
    </row>
    <row r="13" spans="1:10" ht="75" x14ac:dyDescent="0.25">
      <c r="A13" s="62">
        <v>10</v>
      </c>
      <c r="B13" s="19" t="s">
        <v>100</v>
      </c>
      <c r="C13" s="23" t="s">
        <v>1</v>
      </c>
      <c r="D13" s="70"/>
      <c r="E13" s="63"/>
      <c r="F13" s="63"/>
    </row>
    <row r="14" spans="1:10" ht="45" x14ac:dyDescent="0.25">
      <c r="A14" s="62">
        <v>11</v>
      </c>
      <c r="B14" s="19" t="s">
        <v>101</v>
      </c>
      <c r="C14" s="23" t="s">
        <v>1</v>
      </c>
      <c r="D14" s="70"/>
      <c r="E14" s="63"/>
      <c r="F14" s="63"/>
    </row>
    <row r="15" spans="1:10" ht="30" x14ac:dyDescent="0.25">
      <c r="A15" s="62">
        <v>12</v>
      </c>
      <c r="B15" s="19" t="s">
        <v>102</v>
      </c>
      <c r="C15" s="23" t="s">
        <v>1</v>
      </c>
      <c r="D15" s="65"/>
      <c r="E15" s="63"/>
      <c r="F15" s="63"/>
    </row>
    <row r="16" spans="1:10" x14ac:dyDescent="0.25">
      <c r="A16" s="62">
        <v>13</v>
      </c>
      <c r="B16" s="19" t="s">
        <v>103</v>
      </c>
      <c r="C16" s="23" t="s">
        <v>1</v>
      </c>
      <c r="D16" s="65"/>
      <c r="E16" s="63"/>
      <c r="F16" s="63"/>
    </row>
    <row r="17" spans="1:6" ht="30" x14ac:dyDescent="0.25">
      <c r="A17" s="62">
        <v>14</v>
      </c>
      <c r="B17" s="19" t="s">
        <v>104</v>
      </c>
      <c r="C17" s="23" t="s">
        <v>1</v>
      </c>
      <c r="D17" s="66"/>
      <c r="E17" s="63"/>
      <c r="F17" s="63"/>
    </row>
    <row r="18" spans="1:6" ht="75" x14ac:dyDescent="0.25">
      <c r="A18" s="62">
        <v>15</v>
      </c>
      <c r="B18" s="19" t="s">
        <v>192</v>
      </c>
      <c r="C18" s="23" t="s">
        <v>1</v>
      </c>
      <c r="D18" s="66"/>
      <c r="E18" s="63"/>
      <c r="F18" s="63"/>
    </row>
    <row r="19" spans="1:6" ht="60" x14ac:dyDescent="0.25">
      <c r="A19" s="62">
        <v>16</v>
      </c>
      <c r="B19" s="19" t="s">
        <v>193</v>
      </c>
      <c r="C19" s="23" t="s">
        <v>1</v>
      </c>
      <c r="D19" s="66"/>
      <c r="E19" s="63"/>
      <c r="F19" s="63"/>
    </row>
    <row r="20" spans="1:6" ht="30" x14ac:dyDescent="0.25">
      <c r="A20" s="62">
        <v>17</v>
      </c>
      <c r="B20" s="19" t="s">
        <v>105</v>
      </c>
      <c r="C20" s="23" t="s">
        <v>1</v>
      </c>
      <c r="D20" s="66"/>
      <c r="E20" s="63"/>
      <c r="F20" s="63"/>
    </row>
    <row r="21" spans="1:6" ht="30" x14ac:dyDescent="0.25">
      <c r="A21" s="62">
        <v>18</v>
      </c>
      <c r="B21" s="19" t="s">
        <v>106</v>
      </c>
      <c r="C21" s="23" t="s">
        <v>1</v>
      </c>
      <c r="D21" s="66"/>
      <c r="E21" s="63"/>
      <c r="F21" s="63"/>
    </row>
    <row r="22" spans="1:6" ht="30" x14ac:dyDescent="0.25">
      <c r="A22" s="62">
        <v>19</v>
      </c>
      <c r="B22" s="19" t="s">
        <v>107</v>
      </c>
      <c r="C22" s="23" t="s">
        <v>1</v>
      </c>
      <c r="D22" s="66"/>
      <c r="E22" s="63"/>
      <c r="F22" s="63"/>
    </row>
    <row r="23" spans="1:6" ht="30" x14ac:dyDescent="0.25">
      <c r="A23" s="62">
        <v>20</v>
      </c>
      <c r="B23" s="19" t="s">
        <v>108</v>
      </c>
      <c r="C23" s="23" t="s">
        <v>1</v>
      </c>
      <c r="D23" s="66"/>
      <c r="E23" s="63"/>
      <c r="F23" s="63"/>
    </row>
    <row r="24" spans="1:6" ht="30" x14ac:dyDescent="0.25">
      <c r="A24" s="62">
        <v>21</v>
      </c>
      <c r="B24" s="19" t="s">
        <v>109</v>
      </c>
      <c r="C24" s="23" t="s">
        <v>1</v>
      </c>
      <c r="D24" s="66"/>
      <c r="E24" s="63"/>
      <c r="F24" s="63"/>
    </row>
    <row r="25" spans="1:6" ht="30" x14ac:dyDescent="0.25">
      <c r="A25" s="62">
        <v>22</v>
      </c>
      <c r="B25" s="19" t="s">
        <v>110</v>
      </c>
      <c r="C25" s="23" t="s">
        <v>1</v>
      </c>
      <c r="D25" s="66"/>
      <c r="E25" s="63"/>
      <c r="F25" s="63"/>
    </row>
    <row r="26" spans="1:6" ht="30" x14ac:dyDescent="0.25">
      <c r="A26" s="62">
        <v>23</v>
      </c>
      <c r="B26" s="19" t="s">
        <v>111</v>
      </c>
      <c r="C26" s="23" t="s">
        <v>1</v>
      </c>
      <c r="D26" s="66"/>
      <c r="E26" s="63"/>
      <c r="F26" s="63"/>
    </row>
    <row r="27" spans="1:6" ht="30" x14ac:dyDescent="0.25">
      <c r="A27" s="62">
        <v>24</v>
      </c>
      <c r="B27" s="19" t="s">
        <v>112</v>
      </c>
      <c r="C27" s="23" t="s">
        <v>1</v>
      </c>
      <c r="D27" s="66"/>
      <c r="E27" s="63"/>
      <c r="F27" s="63"/>
    </row>
    <row r="28" spans="1:6" ht="30" x14ac:dyDescent="0.25">
      <c r="A28" s="62">
        <v>25</v>
      </c>
      <c r="B28" s="19" t="s">
        <v>194</v>
      </c>
      <c r="C28" s="23" t="s">
        <v>1</v>
      </c>
      <c r="D28" s="66"/>
      <c r="E28" s="63"/>
      <c r="F28" s="63"/>
    </row>
    <row r="29" spans="1:6" ht="45" x14ac:dyDescent="0.25">
      <c r="A29" s="62">
        <v>26</v>
      </c>
      <c r="B29" s="19" t="s">
        <v>195</v>
      </c>
      <c r="C29" s="23" t="s">
        <v>1</v>
      </c>
      <c r="D29" s="66"/>
      <c r="E29" s="63"/>
      <c r="F29" s="63"/>
    </row>
    <row r="30" spans="1:6" ht="30" x14ac:dyDescent="0.25">
      <c r="A30" s="62">
        <v>27</v>
      </c>
      <c r="B30" s="19" t="s">
        <v>113</v>
      </c>
      <c r="C30" s="23" t="s">
        <v>1</v>
      </c>
      <c r="D30" s="66"/>
      <c r="E30" s="63"/>
      <c r="F30" s="63"/>
    </row>
    <row r="31" spans="1:6" ht="45" x14ac:dyDescent="0.25">
      <c r="A31" s="62">
        <v>28</v>
      </c>
      <c r="B31" s="19" t="s">
        <v>114</v>
      </c>
      <c r="C31" s="23" t="s">
        <v>1</v>
      </c>
      <c r="D31" s="65" t="s">
        <v>257</v>
      </c>
      <c r="E31" s="63"/>
      <c r="F31" s="63"/>
    </row>
    <row r="32" spans="1:6" ht="30" x14ac:dyDescent="0.25">
      <c r="A32" s="62">
        <v>29</v>
      </c>
      <c r="B32" s="19" t="s">
        <v>115</v>
      </c>
      <c r="C32" s="23" t="s">
        <v>1</v>
      </c>
      <c r="D32" s="66"/>
      <c r="E32" s="63"/>
      <c r="F32" s="63"/>
    </row>
    <row r="33" spans="1:6" ht="75" x14ac:dyDescent="0.25">
      <c r="A33" s="62">
        <v>30</v>
      </c>
      <c r="B33" s="19" t="s">
        <v>116</v>
      </c>
      <c r="C33" s="23" t="s">
        <v>1</v>
      </c>
      <c r="D33" s="66"/>
      <c r="E33" s="63"/>
      <c r="F33" s="63"/>
    </row>
    <row r="34" spans="1:6" ht="45" x14ac:dyDescent="0.25">
      <c r="A34" s="62">
        <v>31</v>
      </c>
      <c r="B34" s="19" t="s">
        <v>117</v>
      </c>
      <c r="C34" s="23" t="s">
        <v>1</v>
      </c>
      <c r="D34" s="66"/>
      <c r="E34" s="63"/>
      <c r="F34" s="63"/>
    </row>
    <row r="35" spans="1:6" hidden="1" x14ac:dyDescent="0.25">
      <c r="A35" s="62">
        <v>32</v>
      </c>
      <c r="B35" s="19"/>
      <c r="C35" s="23"/>
      <c r="D35" s="66"/>
      <c r="E35" s="63"/>
      <c r="F35" s="63"/>
    </row>
    <row r="36" spans="1:6" hidden="1" x14ac:dyDescent="0.25">
      <c r="A36" s="62">
        <v>33</v>
      </c>
      <c r="B36" s="19"/>
      <c r="C36" s="23"/>
      <c r="D36" s="66"/>
      <c r="E36" s="63"/>
      <c r="F36" s="63"/>
    </row>
    <row r="37" spans="1:6" hidden="1" x14ac:dyDescent="0.25">
      <c r="A37" s="62">
        <v>34</v>
      </c>
      <c r="B37" s="19"/>
      <c r="C37" s="23"/>
      <c r="D37" s="66"/>
      <c r="E37" s="63"/>
      <c r="F37" s="63"/>
    </row>
    <row r="38" spans="1:6" ht="14.45" hidden="1" customHeight="1" x14ac:dyDescent="0.25"/>
    <row r="39" spans="1:6" ht="14.45" hidden="1" customHeight="1" x14ac:dyDescent="0.25">
      <c r="B39" s="20" t="s">
        <v>1</v>
      </c>
      <c r="C39" s="26">
        <f>COUNTIF(C4:C37,"Yes")</f>
        <v>31</v>
      </c>
    </row>
    <row r="40" spans="1:6" hidden="1" x14ac:dyDescent="0.25">
      <c r="B40" s="21" t="s">
        <v>0</v>
      </c>
      <c r="C40" s="27">
        <f>COUNTIF(C4:C37,"No")</f>
        <v>0</v>
      </c>
    </row>
    <row r="41" spans="1:6" ht="15.75" hidden="1" thickBot="1" x14ac:dyDescent="0.3">
      <c r="B41" s="22" t="s">
        <v>2</v>
      </c>
      <c r="C41" s="28">
        <f>COUNTIF(C4:C37,"N/A")</f>
        <v>0</v>
      </c>
    </row>
    <row r="42" spans="1:6" ht="15.75" hidden="1" thickBot="1" x14ac:dyDescent="0.3"/>
    <row r="43" spans="1:6" ht="15.75" hidden="1" thickBot="1" x14ac:dyDescent="0.3">
      <c r="B43" s="29" t="s">
        <v>20</v>
      </c>
      <c r="C43" s="30">
        <f>C39+C40</f>
        <v>31</v>
      </c>
    </row>
    <row r="44" spans="1:6" ht="15.75" thickBot="1" x14ac:dyDescent="0.3"/>
    <row r="45" spans="1:6" ht="63.75" thickBot="1" x14ac:dyDescent="0.3">
      <c r="B45" s="36" t="s">
        <v>118</v>
      </c>
      <c r="C45" s="40">
        <f>C39/C43*100</f>
        <v>100</v>
      </c>
    </row>
  </sheetData>
  <mergeCells count="1">
    <mergeCell ref="A1:J1"/>
  </mergeCells>
  <conditionalFormatting sqref="C45">
    <cfRule type="cellIs" dxfId="14" priority="1" operator="between">
      <formula>95</formula>
      <formula>100</formula>
    </cfRule>
    <cfRule type="cellIs" dxfId="13" priority="2" operator="between">
      <formula>80</formula>
      <formula>94</formula>
    </cfRule>
    <cfRule type="cellIs" dxfId="12" priority="3" operator="lessThanOrEqual">
      <formula>79</formula>
    </cfRule>
  </conditionalFormatting>
  <pageMargins left="0.7" right="0.7" top="0.75" bottom="0.75" header="0.3" footer="0.3"/>
  <pageSetup paperSize="9" scale="70" fitToHeight="0" orientation="landscape" r:id="rId1"/>
  <rowBreaks count="1" manualBreakCount="1">
    <brk id="37" max="16383" man="1"/>
  </rowBreaks>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800-000001000000}">
          <x14:formula1>
            <xm:f>Validations!$A$6:$A$8</xm:f>
          </x14:formula1>
          <xm:sqref>C4:C37</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30">
    <pageSetUpPr fitToPage="1"/>
  </sheetPr>
  <dimension ref="A1:J34"/>
  <sheetViews>
    <sheetView zoomScaleNormal="100" workbookViewId="0">
      <selection activeCell="E7" sqref="E7"/>
    </sheetView>
  </sheetViews>
  <sheetFormatPr defaultRowHeight="15" x14ac:dyDescent="0.25"/>
  <cols>
    <col min="2" max="2" width="40.7109375" customWidth="1"/>
    <col min="3" max="3" width="11.140625" style="25" customWidth="1"/>
    <col min="4" max="4" width="50.7109375" style="42" customWidth="1"/>
    <col min="5" max="5" width="50.7109375" customWidth="1"/>
    <col min="6" max="6" width="21.85546875" customWidth="1"/>
    <col min="7" max="7" width="1.28515625" customWidth="1"/>
    <col min="8" max="10" width="8.7109375" hidden="1" customWidth="1"/>
  </cols>
  <sheetData>
    <row r="1" spans="1:10" ht="15.75" x14ac:dyDescent="0.25">
      <c r="A1" s="122" t="s">
        <v>167</v>
      </c>
      <c r="B1" s="122"/>
      <c r="C1" s="122"/>
      <c r="D1" s="122"/>
      <c r="E1" s="122"/>
      <c r="F1" s="122"/>
      <c r="G1" s="122"/>
      <c r="H1" s="122"/>
      <c r="I1" s="122"/>
      <c r="J1" s="122"/>
    </row>
    <row r="2" spans="1:10" x14ac:dyDescent="0.25">
      <c r="A2" s="1"/>
      <c r="B2" s="1"/>
      <c r="E2" s="1"/>
      <c r="F2" s="1"/>
      <c r="G2" s="1"/>
      <c r="H2" s="1"/>
      <c r="I2" s="1"/>
      <c r="J2" s="1"/>
    </row>
    <row r="3" spans="1:10" ht="42" customHeight="1" x14ac:dyDescent="0.25">
      <c r="A3" s="62" t="s">
        <v>19</v>
      </c>
      <c r="B3" s="61" t="s">
        <v>4</v>
      </c>
      <c r="C3" s="61" t="s">
        <v>12</v>
      </c>
      <c r="D3" s="61" t="s">
        <v>3</v>
      </c>
      <c r="E3" s="62" t="s">
        <v>203</v>
      </c>
      <c r="F3" s="62" t="s">
        <v>204</v>
      </c>
    </row>
    <row r="4" spans="1:10" x14ac:dyDescent="0.25">
      <c r="A4" s="62">
        <v>1</v>
      </c>
      <c r="B4" s="19" t="s">
        <v>213</v>
      </c>
      <c r="C4" s="24" t="s">
        <v>1</v>
      </c>
      <c r="D4" s="110"/>
      <c r="E4" s="98"/>
      <c r="F4" s="63"/>
    </row>
    <row r="5" spans="1:10" ht="30" x14ac:dyDescent="0.25">
      <c r="A5" s="62">
        <v>2</v>
      </c>
      <c r="B5" s="19" t="s">
        <v>131</v>
      </c>
      <c r="C5" s="24" t="s">
        <v>1</v>
      </c>
      <c r="D5" s="65"/>
      <c r="E5" s="98"/>
      <c r="F5" s="63"/>
    </row>
    <row r="6" spans="1:10" ht="75" x14ac:dyDescent="0.25">
      <c r="A6" s="62">
        <v>3</v>
      </c>
      <c r="B6" s="19" t="s">
        <v>29</v>
      </c>
      <c r="C6" s="24" t="s">
        <v>0</v>
      </c>
      <c r="D6" s="65" t="s">
        <v>276</v>
      </c>
      <c r="E6" s="98" t="s">
        <v>289</v>
      </c>
      <c r="F6" s="63"/>
    </row>
    <row r="7" spans="1:10" ht="30" x14ac:dyDescent="0.25">
      <c r="A7" s="62">
        <v>4</v>
      </c>
      <c r="B7" s="19" t="s">
        <v>132</v>
      </c>
      <c r="C7" s="24" t="s">
        <v>0</v>
      </c>
      <c r="D7" s="65"/>
      <c r="E7" s="98"/>
      <c r="F7" s="63"/>
    </row>
    <row r="8" spans="1:10" ht="41.25" customHeight="1" x14ac:dyDescent="0.25">
      <c r="A8" s="62">
        <v>5</v>
      </c>
      <c r="B8" s="19" t="s">
        <v>134</v>
      </c>
      <c r="C8" s="24" t="s">
        <v>1</v>
      </c>
      <c r="D8" s="65"/>
      <c r="E8" s="98"/>
      <c r="F8" s="63"/>
    </row>
    <row r="9" spans="1:10" x14ac:dyDescent="0.25">
      <c r="A9" s="62">
        <v>6</v>
      </c>
      <c r="B9" s="19" t="s">
        <v>211</v>
      </c>
      <c r="C9" s="24" t="s">
        <v>1</v>
      </c>
      <c r="D9" s="65"/>
      <c r="E9" s="98"/>
      <c r="F9" s="63"/>
    </row>
    <row r="10" spans="1:10" ht="30" x14ac:dyDescent="0.25">
      <c r="A10" s="62">
        <v>7</v>
      </c>
      <c r="B10" s="19" t="s">
        <v>70</v>
      </c>
      <c r="C10" s="24" t="s">
        <v>1</v>
      </c>
      <c r="D10" s="65"/>
      <c r="E10" s="98"/>
      <c r="F10" s="63"/>
    </row>
    <row r="11" spans="1:10" ht="105" x14ac:dyDescent="0.25">
      <c r="A11" s="62">
        <v>8</v>
      </c>
      <c r="B11" s="38" t="s">
        <v>208</v>
      </c>
      <c r="C11" s="24" t="s">
        <v>1</v>
      </c>
      <c r="D11" s="65"/>
      <c r="E11" s="98"/>
      <c r="F11" s="63"/>
    </row>
    <row r="12" spans="1:10" ht="30" x14ac:dyDescent="0.25">
      <c r="A12" s="62">
        <v>9</v>
      </c>
      <c r="B12" s="19" t="s">
        <v>71</v>
      </c>
      <c r="C12" s="24" t="s">
        <v>1</v>
      </c>
      <c r="D12" s="65"/>
      <c r="E12" s="98"/>
      <c r="F12" s="63"/>
    </row>
    <row r="13" spans="1:10" ht="30" x14ac:dyDescent="0.25">
      <c r="A13" s="62">
        <v>10</v>
      </c>
      <c r="B13" s="19" t="s">
        <v>237</v>
      </c>
      <c r="C13" s="24" t="s">
        <v>1</v>
      </c>
      <c r="D13" s="65"/>
      <c r="E13" s="98"/>
      <c r="F13" s="63"/>
    </row>
    <row r="14" spans="1:10" ht="30" x14ac:dyDescent="0.25">
      <c r="A14" s="62">
        <v>11</v>
      </c>
      <c r="B14" s="19" t="s">
        <v>238</v>
      </c>
      <c r="C14" s="24" t="s">
        <v>1</v>
      </c>
      <c r="D14" s="65"/>
      <c r="E14" s="98"/>
      <c r="F14" s="63"/>
    </row>
    <row r="15" spans="1:10" ht="30" x14ac:dyDescent="0.25">
      <c r="A15" s="62">
        <v>12</v>
      </c>
      <c r="B15" s="19" t="s">
        <v>75</v>
      </c>
      <c r="C15" s="24" t="s">
        <v>1</v>
      </c>
      <c r="D15" s="65"/>
      <c r="E15" s="98"/>
      <c r="F15" s="63"/>
    </row>
    <row r="16" spans="1:10" ht="30" x14ac:dyDescent="0.25">
      <c r="A16" s="62">
        <v>13</v>
      </c>
      <c r="B16" s="19" t="s">
        <v>135</v>
      </c>
      <c r="C16" s="24" t="s">
        <v>1</v>
      </c>
      <c r="D16" s="65"/>
      <c r="E16" s="98"/>
      <c r="F16" s="63"/>
    </row>
    <row r="17" spans="1:6" ht="30" x14ac:dyDescent="0.25">
      <c r="A17" s="62">
        <v>14</v>
      </c>
      <c r="B17" s="19" t="s">
        <v>136</v>
      </c>
      <c r="C17" s="24" t="s">
        <v>1</v>
      </c>
      <c r="D17" s="65"/>
      <c r="E17" s="98"/>
      <c r="F17" s="63"/>
    </row>
    <row r="18" spans="1:6" ht="30" x14ac:dyDescent="0.25">
      <c r="A18" s="62">
        <v>15</v>
      </c>
      <c r="B18" s="19" t="s">
        <v>239</v>
      </c>
      <c r="C18" s="24" t="s">
        <v>1</v>
      </c>
      <c r="D18" s="65"/>
      <c r="E18" s="98"/>
      <c r="F18" s="63"/>
    </row>
    <row r="19" spans="1:6" ht="30" x14ac:dyDescent="0.25">
      <c r="A19" s="62">
        <v>16</v>
      </c>
      <c r="B19" s="19" t="s">
        <v>137</v>
      </c>
      <c r="C19" s="24" t="s">
        <v>0</v>
      </c>
      <c r="D19" s="65"/>
      <c r="E19" s="98"/>
      <c r="F19" s="63"/>
    </row>
    <row r="20" spans="1:6" ht="45" x14ac:dyDescent="0.25">
      <c r="A20" s="62">
        <v>17</v>
      </c>
      <c r="B20" s="19" t="s">
        <v>138</v>
      </c>
      <c r="C20" s="24" t="s">
        <v>1</v>
      </c>
      <c r="D20" s="65"/>
      <c r="E20" s="98"/>
      <c r="F20" s="63"/>
    </row>
    <row r="21" spans="1:6" ht="30" x14ac:dyDescent="0.25">
      <c r="A21" s="62">
        <v>18</v>
      </c>
      <c r="B21" s="19" t="s">
        <v>139</v>
      </c>
      <c r="C21" s="24" t="s">
        <v>1</v>
      </c>
      <c r="D21" s="65"/>
      <c r="E21" s="98"/>
      <c r="F21" s="63"/>
    </row>
    <row r="22" spans="1:6" x14ac:dyDescent="0.25">
      <c r="A22" s="62">
        <v>19</v>
      </c>
      <c r="B22" s="19" t="s">
        <v>140</v>
      </c>
      <c r="C22" s="24" t="s">
        <v>1</v>
      </c>
      <c r="D22" s="65"/>
      <c r="E22" s="98"/>
      <c r="F22" s="63"/>
    </row>
    <row r="23" spans="1:6" hidden="1" x14ac:dyDescent="0.25">
      <c r="A23" s="62">
        <v>20</v>
      </c>
      <c r="C23" s="24"/>
      <c r="D23" s="65"/>
      <c r="E23" s="98"/>
      <c r="F23" s="63"/>
    </row>
    <row r="24" spans="1:6" hidden="1" x14ac:dyDescent="0.25">
      <c r="A24" s="62">
        <v>21</v>
      </c>
      <c r="C24" s="24"/>
      <c r="D24" s="65"/>
      <c r="E24" s="98"/>
      <c r="F24" s="63"/>
    </row>
    <row r="25" spans="1:6" hidden="1" x14ac:dyDescent="0.25">
      <c r="A25" s="62">
        <v>22</v>
      </c>
      <c r="C25" s="24"/>
      <c r="D25" s="65"/>
      <c r="E25" s="98"/>
      <c r="F25" s="63"/>
    </row>
    <row r="26" spans="1:6" hidden="1" x14ac:dyDescent="0.25">
      <c r="A26" s="62">
        <v>23</v>
      </c>
      <c r="C26" s="24"/>
      <c r="D26" s="65"/>
      <c r="E26" s="98"/>
      <c r="F26" s="63"/>
    </row>
    <row r="27" spans="1:6" ht="15.75" hidden="1" thickBot="1" x14ac:dyDescent="0.3"/>
    <row r="28" spans="1:6" ht="14.45" hidden="1" customHeight="1" x14ac:dyDescent="0.25">
      <c r="B28" s="20" t="s">
        <v>1</v>
      </c>
      <c r="C28" s="26">
        <f>COUNTIF(C4:C26,"Yes")</f>
        <v>16</v>
      </c>
    </row>
    <row r="29" spans="1:6" ht="14.45" hidden="1" customHeight="1" x14ac:dyDescent="0.25">
      <c r="B29" s="21" t="s">
        <v>0</v>
      </c>
      <c r="C29" s="27">
        <f>COUNTIF(C4:C26,"No")</f>
        <v>3</v>
      </c>
    </row>
    <row r="30" spans="1:6" ht="15" hidden="1" customHeight="1" thickBot="1" x14ac:dyDescent="0.3">
      <c r="B30" s="22" t="s">
        <v>2</v>
      </c>
      <c r="C30" s="28">
        <f>COUNTIF(C4:C26,"N/A")</f>
        <v>0</v>
      </c>
    </row>
    <row r="31" spans="1:6" ht="15" hidden="1" customHeight="1" thickBot="1" x14ac:dyDescent="0.3"/>
    <row r="32" spans="1:6" ht="15" hidden="1" customHeight="1" thickBot="1" x14ac:dyDescent="0.3">
      <c r="B32" s="29" t="s">
        <v>20</v>
      </c>
      <c r="C32" s="30">
        <f>C28+C29</f>
        <v>19</v>
      </c>
    </row>
    <row r="33" spans="2:3" ht="15" customHeight="1" thickBot="1" x14ac:dyDescent="0.3"/>
    <row r="34" spans="2:3" ht="42.75" thickBot="1" x14ac:dyDescent="0.3">
      <c r="B34" s="36" t="s">
        <v>24</v>
      </c>
      <c r="C34" s="40">
        <f>C28/C32*100</f>
        <v>84.210526315789465</v>
      </c>
    </row>
  </sheetData>
  <mergeCells count="1">
    <mergeCell ref="A1:J1"/>
  </mergeCells>
  <conditionalFormatting sqref="C34">
    <cfRule type="cellIs" dxfId="11" priority="1" operator="between">
      <formula>95</formula>
      <formula>100</formula>
    </cfRule>
    <cfRule type="cellIs" dxfId="10" priority="2" operator="between">
      <formula>80</formula>
      <formula>94</formula>
    </cfRule>
    <cfRule type="cellIs" dxfId="9" priority="3" operator="lessThanOrEqual">
      <formula>79</formula>
    </cfRule>
  </conditionalFormatting>
  <pageMargins left="0.7" right="0.7" top="0.75" bottom="0.75" header="0.3" footer="0.3"/>
  <pageSetup paperSize="9" scale="70" fitToHeight="0" orientation="landscape" r:id="rId1"/>
  <colBreaks count="1" manualBreakCount="1">
    <brk id="4" max="1048575" man="1"/>
  </colBreaks>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B00-000000000000}">
          <x14:formula1>
            <xm:f>Validations!$A$6:$A$8</xm:f>
          </x14:formula1>
          <xm:sqref>C4:C26</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32"/>
  <dimension ref="A1:J45"/>
  <sheetViews>
    <sheetView zoomScaleNormal="100" workbookViewId="0">
      <selection activeCell="C7" sqref="C7"/>
    </sheetView>
  </sheetViews>
  <sheetFormatPr defaultRowHeight="15" x14ac:dyDescent="0.25"/>
  <cols>
    <col min="2" max="2" width="40.7109375" customWidth="1"/>
    <col min="3" max="3" width="11.140625" style="25" customWidth="1"/>
    <col min="4" max="5" width="50.7109375" customWidth="1"/>
    <col min="6" max="6" width="21.85546875" customWidth="1"/>
  </cols>
  <sheetData>
    <row r="1" spans="1:10" ht="15.75" x14ac:dyDescent="0.25">
      <c r="A1" s="122" t="s">
        <v>242</v>
      </c>
      <c r="B1" s="122"/>
      <c r="C1" s="122"/>
      <c r="D1" s="122"/>
      <c r="E1" s="122"/>
      <c r="F1" s="122"/>
      <c r="G1" s="122"/>
      <c r="H1" s="122"/>
      <c r="I1" s="122"/>
      <c r="J1" s="122"/>
    </row>
    <row r="2" spans="1:10" x14ac:dyDescent="0.25">
      <c r="A2" s="1"/>
      <c r="B2" s="1"/>
      <c r="D2" s="1"/>
      <c r="E2" s="1"/>
      <c r="F2" s="1"/>
      <c r="G2" s="1"/>
      <c r="H2" s="1"/>
      <c r="I2" s="1"/>
      <c r="J2" s="1"/>
    </row>
    <row r="3" spans="1:10" ht="42" customHeight="1" x14ac:dyDescent="0.25">
      <c r="A3" s="62" t="s">
        <v>19</v>
      </c>
      <c r="B3" s="61" t="s">
        <v>4</v>
      </c>
      <c r="C3" s="61" t="s">
        <v>12</v>
      </c>
      <c r="D3" s="61" t="s">
        <v>3</v>
      </c>
      <c r="E3" s="62" t="s">
        <v>203</v>
      </c>
      <c r="F3" s="62" t="s">
        <v>204</v>
      </c>
    </row>
    <row r="4" spans="1:10" ht="30" x14ac:dyDescent="0.25">
      <c r="A4" s="62">
        <v>1</v>
      </c>
      <c r="B4" s="19" t="s">
        <v>196</v>
      </c>
      <c r="C4" s="24" t="s">
        <v>1</v>
      </c>
      <c r="D4" s="65"/>
      <c r="E4" s="63"/>
      <c r="F4" s="63"/>
    </row>
    <row r="5" spans="1:10" ht="30" x14ac:dyDescent="0.25">
      <c r="A5" s="62">
        <v>2</v>
      </c>
      <c r="B5" s="19" t="s">
        <v>245</v>
      </c>
      <c r="C5" s="24" t="s">
        <v>1</v>
      </c>
      <c r="D5" s="65"/>
      <c r="E5" s="63"/>
      <c r="F5" s="63"/>
    </row>
    <row r="6" spans="1:10" ht="45" x14ac:dyDescent="0.25">
      <c r="A6" s="62">
        <v>3</v>
      </c>
      <c r="B6" s="19" t="s">
        <v>246</v>
      </c>
      <c r="C6" s="24" t="s">
        <v>1</v>
      </c>
      <c r="D6" s="65"/>
      <c r="E6" s="63"/>
      <c r="F6" s="63"/>
    </row>
    <row r="7" spans="1:10" ht="45" x14ac:dyDescent="0.25">
      <c r="A7" s="62">
        <v>4</v>
      </c>
      <c r="B7" s="18" t="s">
        <v>142</v>
      </c>
      <c r="C7" s="24" t="s">
        <v>1</v>
      </c>
      <c r="D7" s="66"/>
      <c r="E7" s="63"/>
      <c r="F7" s="63"/>
    </row>
    <row r="8" spans="1:10" ht="30" x14ac:dyDescent="0.25">
      <c r="A8" s="62">
        <v>5</v>
      </c>
      <c r="B8" s="18" t="s">
        <v>247</v>
      </c>
      <c r="C8" s="23" t="s">
        <v>1</v>
      </c>
      <c r="D8" s="66"/>
      <c r="E8" s="63"/>
      <c r="F8" s="63"/>
    </row>
    <row r="9" spans="1:10" hidden="1" x14ac:dyDescent="0.25">
      <c r="A9" s="62">
        <v>6</v>
      </c>
      <c r="C9" s="23"/>
      <c r="D9" s="66"/>
      <c r="E9" s="63"/>
      <c r="F9" s="63"/>
    </row>
    <row r="10" spans="1:10" hidden="1" x14ac:dyDescent="0.25">
      <c r="A10" s="62">
        <v>7</v>
      </c>
      <c r="B10" s="19"/>
      <c r="C10" s="23"/>
      <c r="D10" s="66"/>
      <c r="E10" s="63"/>
      <c r="F10" s="63"/>
    </row>
    <row r="11" spans="1:10" hidden="1" x14ac:dyDescent="0.25">
      <c r="A11" s="62">
        <v>8</v>
      </c>
      <c r="B11" s="19"/>
      <c r="C11" s="23"/>
      <c r="D11" s="66"/>
      <c r="E11" s="63"/>
      <c r="F11" s="63"/>
    </row>
    <row r="12" spans="1:10" hidden="1" x14ac:dyDescent="0.25">
      <c r="A12" s="62">
        <v>9</v>
      </c>
      <c r="B12" s="19"/>
      <c r="C12" s="23"/>
      <c r="D12" s="66"/>
      <c r="E12" s="63"/>
      <c r="F12" s="63"/>
    </row>
    <row r="13" spans="1:10" hidden="1" x14ac:dyDescent="0.25">
      <c r="A13" s="62">
        <v>10</v>
      </c>
      <c r="B13" s="19"/>
      <c r="C13" s="23"/>
      <c r="D13" s="66"/>
      <c r="E13" s="63"/>
      <c r="F13" s="63"/>
    </row>
    <row r="14" spans="1:10" hidden="1" x14ac:dyDescent="0.25">
      <c r="A14" s="62">
        <v>12</v>
      </c>
      <c r="B14" s="19"/>
      <c r="C14" s="23"/>
      <c r="D14" s="66"/>
      <c r="E14" s="63"/>
      <c r="F14" s="63"/>
    </row>
    <row r="15" spans="1:10" ht="21.75" hidden="1" customHeight="1" x14ac:dyDescent="0.25">
      <c r="A15" s="62">
        <v>13</v>
      </c>
      <c r="B15" s="19"/>
      <c r="C15" s="23"/>
      <c r="D15" s="66"/>
      <c r="E15" s="63"/>
      <c r="F15" s="63"/>
    </row>
    <row r="16" spans="1:10" hidden="1" x14ac:dyDescent="0.25">
      <c r="A16" s="62">
        <v>14</v>
      </c>
      <c r="B16" s="18"/>
      <c r="C16" s="23"/>
      <c r="D16" s="66"/>
      <c r="E16" s="63"/>
      <c r="F16" s="63"/>
    </row>
    <row r="17" spans="1:6" hidden="1" x14ac:dyDescent="0.25">
      <c r="A17" s="62">
        <v>15</v>
      </c>
      <c r="B17" s="18"/>
      <c r="C17" s="23"/>
      <c r="D17" s="66"/>
      <c r="E17" s="63"/>
      <c r="F17" s="63"/>
    </row>
    <row r="18" spans="1:6" hidden="1" x14ac:dyDescent="0.25">
      <c r="A18" s="62">
        <v>16</v>
      </c>
      <c r="B18" s="18"/>
      <c r="C18" s="23"/>
      <c r="D18" s="66"/>
      <c r="E18" s="63"/>
      <c r="F18" s="63"/>
    </row>
    <row r="19" spans="1:6" ht="44.25" hidden="1" customHeight="1" x14ac:dyDescent="0.25">
      <c r="A19" s="62">
        <v>17</v>
      </c>
      <c r="B19" s="18"/>
      <c r="C19" s="43"/>
      <c r="D19" s="66"/>
      <c r="E19" s="63"/>
      <c r="F19" s="63"/>
    </row>
    <row r="20" spans="1:6" hidden="1" x14ac:dyDescent="0.25">
      <c r="A20" s="62">
        <v>18</v>
      </c>
      <c r="B20" s="18"/>
      <c r="C20" s="23"/>
      <c r="D20" s="66"/>
      <c r="E20" s="63"/>
      <c r="F20" s="63"/>
    </row>
    <row r="21" spans="1:6" hidden="1" x14ac:dyDescent="0.25">
      <c r="A21" s="62">
        <v>19</v>
      </c>
      <c r="B21" s="18"/>
      <c r="C21" s="23"/>
      <c r="D21" s="66"/>
      <c r="E21" s="63"/>
      <c r="F21" s="63"/>
    </row>
    <row r="22" spans="1:6" ht="33.6" hidden="1" customHeight="1" x14ac:dyDescent="0.25">
      <c r="A22" s="62">
        <v>20</v>
      </c>
      <c r="B22" s="19"/>
      <c r="C22" s="23"/>
      <c r="D22" s="66"/>
      <c r="E22" s="63"/>
      <c r="F22" s="63"/>
    </row>
    <row r="23" spans="1:6" hidden="1" x14ac:dyDescent="0.25">
      <c r="A23" s="62">
        <v>21</v>
      </c>
      <c r="B23" s="17"/>
      <c r="C23" s="23"/>
      <c r="D23" s="66"/>
      <c r="E23" s="63"/>
      <c r="F23" s="63"/>
    </row>
    <row r="24" spans="1:6" ht="92.1" hidden="1" customHeight="1" x14ac:dyDescent="0.25">
      <c r="A24" s="62">
        <v>22</v>
      </c>
      <c r="B24" s="19"/>
      <c r="C24" s="23"/>
      <c r="D24" s="66"/>
      <c r="E24" s="63"/>
      <c r="F24" s="63"/>
    </row>
    <row r="25" spans="1:6" hidden="1" x14ac:dyDescent="0.25">
      <c r="A25" s="62">
        <v>23</v>
      </c>
      <c r="B25" s="19"/>
      <c r="C25" s="23"/>
      <c r="D25" s="66"/>
      <c r="E25" s="63"/>
      <c r="F25" s="63"/>
    </row>
    <row r="26" spans="1:6" hidden="1" x14ac:dyDescent="0.25">
      <c r="A26" s="62">
        <v>24</v>
      </c>
      <c r="B26" s="19"/>
      <c r="C26" s="23"/>
      <c r="D26" s="66"/>
      <c r="E26" s="63"/>
      <c r="F26" s="63"/>
    </row>
    <row r="27" spans="1:6" ht="20.25" hidden="1" customHeight="1" x14ac:dyDescent="0.25">
      <c r="A27" s="62">
        <v>25</v>
      </c>
      <c r="B27" s="19"/>
      <c r="C27" s="23"/>
      <c r="D27" s="66"/>
      <c r="E27" s="63"/>
      <c r="F27" s="63"/>
    </row>
    <row r="28" spans="1:6" ht="60.95" hidden="1" customHeight="1" x14ac:dyDescent="0.25">
      <c r="A28" s="62">
        <v>26</v>
      </c>
      <c r="B28" s="19"/>
      <c r="C28" s="23"/>
      <c r="D28" s="66"/>
      <c r="E28" s="63"/>
      <c r="F28" s="63"/>
    </row>
    <row r="29" spans="1:6" hidden="1" x14ac:dyDescent="0.25">
      <c r="A29" s="62">
        <v>27</v>
      </c>
      <c r="B29" s="39"/>
      <c r="C29" s="23"/>
      <c r="D29" s="66"/>
      <c r="E29" s="63"/>
      <c r="F29" s="63"/>
    </row>
    <row r="30" spans="1:6" hidden="1" x14ac:dyDescent="0.25">
      <c r="A30" s="62">
        <v>28</v>
      </c>
      <c r="B30" s="17"/>
      <c r="C30" s="23"/>
      <c r="D30" s="66"/>
      <c r="E30" s="63"/>
      <c r="F30" s="63"/>
    </row>
    <row r="31" spans="1:6" hidden="1" x14ac:dyDescent="0.25">
      <c r="A31" s="62">
        <v>29</v>
      </c>
      <c r="B31" s="19"/>
      <c r="C31" s="23"/>
      <c r="D31" s="66"/>
      <c r="E31" s="63"/>
      <c r="F31" s="63"/>
    </row>
    <row r="32" spans="1:6" hidden="1" x14ac:dyDescent="0.25">
      <c r="A32" s="62">
        <v>30</v>
      </c>
      <c r="B32" s="39"/>
      <c r="C32" s="23"/>
      <c r="D32" s="66"/>
      <c r="E32" s="63"/>
      <c r="F32" s="63"/>
    </row>
    <row r="33" spans="1:6" hidden="1" x14ac:dyDescent="0.25">
      <c r="A33" s="62">
        <v>31</v>
      </c>
      <c r="B33" s="19"/>
      <c r="C33" s="23"/>
      <c r="D33" s="66"/>
      <c r="E33" s="63"/>
      <c r="F33" s="63"/>
    </row>
    <row r="34" spans="1:6" hidden="1" x14ac:dyDescent="0.25">
      <c r="A34" s="62">
        <v>32</v>
      </c>
      <c r="B34" s="19"/>
      <c r="C34" s="23"/>
      <c r="D34" s="66"/>
      <c r="E34" s="63"/>
      <c r="F34" s="63"/>
    </row>
    <row r="35" spans="1:6" hidden="1" x14ac:dyDescent="0.25">
      <c r="A35" s="62">
        <v>33</v>
      </c>
      <c r="B35" s="19"/>
      <c r="C35" s="23"/>
      <c r="D35" s="66"/>
      <c r="E35" s="63"/>
      <c r="F35" s="63"/>
    </row>
    <row r="36" spans="1:6" hidden="1" x14ac:dyDescent="0.25">
      <c r="A36" s="62">
        <v>34</v>
      </c>
      <c r="B36" s="19"/>
      <c r="C36" s="23"/>
      <c r="D36" s="66"/>
      <c r="E36" s="63"/>
      <c r="F36" s="63"/>
    </row>
    <row r="37" spans="1:6" hidden="1" x14ac:dyDescent="0.25">
      <c r="A37" s="62">
        <v>35</v>
      </c>
      <c r="B37" s="19"/>
      <c r="C37" s="23"/>
      <c r="D37" s="66"/>
      <c r="E37" s="63"/>
      <c r="F37" s="63"/>
    </row>
    <row r="38" spans="1:6" ht="15.75" thickBot="1" x14ac:dyDescent="0.3"/>
    <row r="39" spans="1:6" hidden="1" x14ac:dyDescent="0.25">
      <c r="B39" s="20" t="s">
        <v>1</v>
      </c>
      <c r="C39" s="26">
        <f>COUNTIF(C4:C37,"Yes")</f>
        <v>5</v>
      </c>
    </row>
    <row r="40" spans="1:6" hidden="1" x14ac:dyDescent="0.25">
      <c r="B40" s="21" t="s">
        <v>0</v>
      </c>
      <c r="C40" s="27">
        <f>COUNTIF(C4:C37,"No")</f>
        <v>0</v>
      </c>
    </row>
    <row r="41" spans="1:6" ht="15.75" hidden="1" thickBot="1" x14ac:dyDescent="0.3">
      <c r="B41" s="22" t="s">
        <v>2</v>
      </c>
      <c r="C41" s="28">
        <f>COUNTIF(C4:C37,"N/A")</f>
        <v>0</v>
      </c>
    </row>
    <row r="42" spans="1:6" ht="15.75" hidden="1" thickBot="1" x14ac:dyDescent="0.3"/>
    <row r="43" spans="1:6" ht="15.75" hidden="1" thickBot="1" x14ac:dyDescent="0.3">
      <c r="B43" s="29" t="s">
        <v>20</v>
      </c>
      <c r="C43" s="30">
        <f>C39+C40</f>
        <v>5</v>
      </c>
    </row>
    <row r="44" spans="1:6" ht="15.75" hidden="1" thickBot="1" x14ac:dyDescent="0.3"/>
    <row r="45" spans="1:6" ht="63.75" thickBot="1" x14ac:dyDescent="0.3">
      <c r="B45" s="36" t="s">
        <v>141</v>
      </c>
      <c r="C45" s="40">
        <f>C39/C43*100</f>
        <v>100</v>
      </c>
    </row>
  </sheetData>
  <mergeCells count="1">
    <mergeCell ref="A1:J1"/>
  </mergeCells>
  <conditionalFormatting sqref="C45">
    <cfRule type="cellIs" dxfId="8" priority="1" operator="between">
      <formula>95</formula>
      <formula>100</formula>
    </cfRule>
    <cfRule type="cellIs" dxfId="7" priority="2" operator="between">
      <formula>80</formula>
      <formula>94</formula>
    </cfRule>
    <cfRule type="cellIs" dxfId="6" priority="3" operator="lessThanOrEqual">
      <formula>79</formula>
    </cfRule>
  </conditionalFormatting>
  <pageMargins left="0.23622047244094491" right="0.23622047244094491" top="0.35433070866141736" bottom="0.35433070866141736" header="0" footer="0"/>
  <pageSetup paperSize="9" scale="77" fitToHeight="0" orientation="landscape" r:id="rId1"/>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C00-000000000000}">
          <x14:formula1>
            <xm:f>Validations!$A$6:$A$7</xm:f>
          </x14:formula1>
          <xm:sqref>C14:C37</xm:sqref>
        </x14:dataValidation>
        <x14:dataValidation type="list" allowBlank="1" showInputMessage="1" showErrorMessage="1" xr:uid="{FBB2505A-5F7C-4585-81F2-C04A1F43C9DB}">
          <x14:formula1>
            <xm:f>Validations!$A$6:$A$8</xm:f>
          </x14:formula1>
          <xm:sqref>C4:C13</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27">
    <pageSetUpPr fitToPage="1"/>
  </sheetPr>
  <dimension ref="A1:J30"/>
  <sheetViews>
    <sheetView zoomScaleNormal="100" workbookViewId="0">
      <selection activeCell="E10" sqref="E10"/>
    </sheetView>
  </sheetViews>
  <sheetFormatPr defaultRowHeight="15" x14ac:dyDescent="0.25"/>
  <cols>
    <col min="2" max="2" width="40.7109375" customWidth="1"/>
    <col min="3" max="3" width="11.140625" style="25" customWidth="1"/>
    <col min="4" max="5" width="50.7109375" customWidth="1"/>
    <col min="6" max="6" width="21.85546875" customWidth="1"/>
  </cols>
  <sheetData>
    <row r="1" spans="1:10" ht="15.75" x14ac:dyDescent="0.25">
      <c r="A1" s="122" t="s">
        <v>243</v>
      </c>
      <c r="B1" s="122"/>
      <c r="C1" s="122"/>
      <c r="D1" s="122"/>
      <c r="E1" s="122"/>
      <c r="F1" s="122"/>
      <c r="G1" s="122"/>
      <c r="H1" s="122"/>
      <c r="I1" s="122"/>
      <c r="J1" s="122"/>
    </row>
    <row r="2" spans="1:10" x14ac:dyDescent="0.25">
      <c r="A2" s="1"/>
      <c r="B2" s="1"/>
      <c r="D2" s="1"/>
      <c r="E2" s="1"/>
      <c r="F2" s="1"/>
      <c r="G2" s="1"/>
      <c r="H2" s="1"/>
      <c r="I2" s="1"/>
      <c r="J2" s="1"/>
    </row>
    <row r="3" spans="1:10" ht="42" customHeight="1" x14ac:dyDescent="0.25">
      <c r="A3" s="62" t="s">
        <v>19</v>
      </c>
      <c r="B3" s="61" t="s">
        <v>4</v>
      </c>
      <c r="C3" s="61" t="s">
        <v>12</v>
      </c>
      <c r="D3" s="61" t="s">
        <v>3</v>
      </c>
      <c r="E3" s="62" t="s">
        <v>203</v>
      </c>
      <c r="F3" s="62" t="s">
        <v>204</v>
      </c>
    </row>
    <row r="4" spans="1:10" ht="30" x14ac:dyDescent="0.25">
      <c r="A4" s="62">
        <v>1</v>
      </c>
      <c r="B4" s="19" t="s">
        <v>125</v>
      </c>
      <c r="C4" s="23" t="s">
        <v>1</v>
      </c>
      <c r="D4" s="65"/>
      <c r="E4" s="63"/>
      <c r="F4" s="63"/>
    </row>
    <row r="5" spans="1:10" ht="45" x14ac:dyDescent="0.25">
      <c r="A5" s="62">
        <v>2</v>
      </c>
      <c r="B5" s="19" t="s">
        <v>126</v>
      </c>
      <c r="C5" s="23" t="s">
        <v>1</v>
      </c>
      <c r="D5" s="65"/>
      <c r="E5" s="63"/>
      <c r="F5" s="63"/>
    </row>
    <row r="6" spans="1:10" ht="30" x14ac:dyDescent="0.25">
      <c r="A6" s="62">
        <v>3</v>
      </c>
      <c r="B6" s="19" t="s">
        <v>127</v>
      </c>
      <c r="C6" s="23" t="s">
        <v>1</v>
      </c>
      <c r="D6" s="65"/>
      <c r="E6" s="63"/>
      <c r="F6" s="63"/>
    </row>
    <row r="7" spans="1:10" x14ac:dyDescent="0.25">
      <c r="A7" s="62">
        <v>4</v>
      </c>
      <c r="B7" s="19" t="s">
        <v>128</v>
      </c>
      <c r="C7" s="23" t="s">
        <v>1</v>
      </c>
      <c r="D7" s="65"/>
      <c r="E7" s="63"/>
      <c r="F7" s="63"/>
    </row>
    <row r="8" spans="1:10" ht="28.7" customHeight="1" x14ac:dyDescent="0.25">
      <c r="A8" s="62">
        <v>5</v>
      </c>
      <c r="B8" s="18" t="s">
        <v>209</v>
      </c>
      <c r="C8" s="23" t="s">
        <v>1</v>
      </c>
      <c r="D8" s="65"/>
      <c r="E8" s="63"/>
      <c r="F8" s="63"/>
    </row>
    <row r="9" spans="1:10" ht="30" x14ac:dyDescent="0.25">
      <c r="A9" s="62">
        <v>6</v>
      </c>
      <c r="B9" s="19" t="s">
        <v>129</v>
      </c>
      <c r="C9" s="23" t="s">
        <v>1</v>
      </c>
      <c r="D9" s="65"/>
      <c r="E9" s="63"/>
      <c r="F9" s="63"/>
    </row>
    <row r="10" spans="1:10" ht="45" x14ac:dyDescent="0.25">
      <c r="A10" s="62">
        <v>7</v>
      </c>
      <c r="B10" s="19" t="s">
        <v>130</v>
      </c>
      <c r="C10" s="23" t="s">
        <v>0</v>
      </c>
      <c r="D10" s="66" t="s">
        <v>277</v>
      </c>
      <c r="E10" s="98" t="s">
        <v>292</v>
      </c>
      <c r="F10" s="63"/>
    </row>
    <row r="11" spans="1:10" ht="30" x14ac:dyDescent="0.25">
      <c r="A11" s="62">
        <v>8</v>
      </c>
      <c r="B11" s="19" t="s">
        <v>122</v>
      </c>
      <c r="C11" s="23" t="s">
        <v>1</v>
      </c>
      <c r="D11" s="66"/>
      <c r="E11" s="63"/>
      <c r="F11" s="63"/>
    </row>
    <row r="12" spans="1:10" hidden="1" x14ac:dyDescent="0.25">
      <c r="A12" s="62">
        <v>9</v>
      </c>
      <c r="C12" s="23"/>
      <c r="D12" s="66"/>
      <c r="E12" s="63"/>
      <c r="F12" s="63"/>
    </row>
    <row r="13" spans="1:10" hidden="1" x14ac:dyDescent="0.25">
      <c r="A13" s="62">
        <v>10</v>
      </c>
      <c r="B13" s="19"/>
      <c r="C13" s="23"/>
      <c r="D13" s="66"/>
      <c r="E13" s="63"/>
      <c r="F13" s="63"/>
    </row>
    <row r="14" spans="1:10" hidden="1" x14ac:dyDescent="0.25">
      <c r="A14" s="62">
        <v>11</v>
      </c>
      <c r="B14" s="19"/>
      <c r="C14" s="23"/>
      <c r="D14" s="66"/>
      <c r="E14" s="63"/>
      <c r="F14" s="63"/>
    </row>
    <row r="15" spans="1:10" hidden="1" x14ac:dyDescent="0.25">
      <c r="A15" s="62">
        <v>12</v>
      </c>
      <c r="B15" s="19"/>
      <c r="C15" s="23"/>
      <c r="D15" s="65"/>
      <c r="E15" s="63"/>
      <c r="F15" s="63"/>
    </row>
    <row r="16" spans="1:10" ht="33.75" hidden="1" customHeight="1" x14ac:dyDescent="0.25">
      <c r="A16" s="62">
        <v>13</v>
      </c>
      <c r="B16" s="19"/>
      <c r="C16" s="23"/>
      <c r="D16" s="65"/>
      <c r="E16" s="63"/>
      <c r="F16" s="63"/>
    </row>
    <row r="17" spans="1:6" hidden="1" x14ac:dyDescent="0.25">
      <c r="A17" s="62">
        <v>14</v>
      </c>
      <c r="B17" s="19"/>
      <c r="C17" s="23"/>
      <c r="D17" s="71"/>
      <c r="E17" s="63"/>
      <c r="F17" s="63"/>
    </row>
    <row r="18" spans="1:6" ht="33.75" hidden="1" customHeight="1" x14ac:dyDescent="0.25">
      <c r="A18" s="62">
        <v>15</v>
      </c>
      <c r="B18" s="19"/>
      <c r="C18" s="23"/>
      <c r="D18" s="65"/>
      <c r="E18" s="63"/>
      <c r="F18" s="63"/>
    </row>
    <row r="19" spans="1:6" hidden="1" x14ac:dyDescent="0.25">
      <c r="A19" s="62">
        <v>16</v>
      </c>
      <c r="B19" s="18"/>
      <c r="C19" s="23"/>
      <c r="D19" s="63"/>
      <c r="E19" s="63"/>
      <c r="F19" s="63"/>
    </row>
    <row r="20" spans="1:6" hidden="1" x14ac:dyDescent="0.25">
      <c r="A20" s="62">
        <v>17</v>
      </c>
      <c r="B20" s="19"/>
      <c r="C20" s="23"/>
      <c r="D20" s="63"/>
      <c r="E20" s="63"/>
      <c r="F20" s="63"/>
    </row>
    <row r="21" spans="1:6" ht="37.5" hidden="1" customHeight="1" x14ac:dyDescent="0.25">
      <c r="A21" s="62">
        <v>18</v>
      </c>
      <c r="B21" s="18"/>
      <c r="C21" s="23"/>
      <c r="D21" s="63"/>
      <c r="E21" s="63"/>
      <c r="F21" s="63"/>
    </row>
    <row r="22" spans="1:6" ht="37.5" hidden="1" customHeight="1" x14ac:dyDescent="0.25">
      <c r="A22" s="33"/>
      <c r="B22" s="3"/>
      <c r="C22" s="97"/>
    </row>
    <row r="23" spans="1:6" hidden="1" x14ac:dyDescent="0.25">
      <c r="A23" s="3"/>
      <c r="B23" s="55" t="s">
        <v>1</v>
      </c>
      <c r="C23" s="75">
        <f>COUNTIF(C4:C21,"Yes")</f>
        <v>7</v>
      </c>
    </row>
    <row r="24" spans="1:6" hidden="1" x14ac:dyDescent="0.25">
      <c r="A24" s="3"/>
      <c r="B24" s="55" t="s">
        <v>0</v>
      </c>
      <c r="C24" s="53">
        <f>COUNTIF(C4:C21,"No")</f>
        <v>1</v>
      </c>
    </row>
    <row r="25" spans="1:6" ht="15.75" hidden="1" thickBot="1" x14ac:dyDescent="0.3">
      <c r="A25" s="3"/>
      <c r="B25" s="55" t="s">
        <v>2</v>
      </c>
      <c r="C25" s="54">
        <f>COUNTIF(C4:C21,"N/A")</f>
        <v>0</v>
      </c>
    </row>
    <row r="26" spans="1:6" ht="15.75" hidden="1" thickBot="1" x14ac:dyDescent="0.3">
      <c r="A26" s="3"/>
    </row>
    <row r="27" spans="1:6" ht="15.75" hidden="1" thickBot="1" x14ac:dyDescent="0.3">
      <c r="A27" s="3"/>
      <c r="B27" s="55" t="s">
        <v>20</v>
      </c>
      <c r="C27" s="30">
        <f>C23+C24</f>
        <v>8</v>
      </c>
    </row>
    <row r="28" spans="1:6" hidden="1" x14ac:dyDescent="0.25">
      <c r="A28" s="3"/>
      <c r="B28" s="3"/>
    </row>
    <row r="29" spans="1:6" ht="15.75" thickBot="1" x14ac:dyDescent="0.3"/>
    <row r="30" spans="1:6" ht="42.75" thickBot="1" x14ac:dyDescent="0.3">
      <c r="B30" s="52" t="s">
        <v>124</v>
      </c>
      <c r="C30" s="40">
        <f>C23/C27*100</f>
        <v>87.5</v>
      </c>
    </row>
  </sheetData>
  <mergeCells count="1">
    <mergeCell ref="A1:J1"/>
  </mergeCells>
  <conditionalFormatting sqref="C30">
    <cfRule type="cellIs" dxfId="5" priority="1" operator="between">
      <formula>95</formula>
      <formula>100</formula>
    </cfRule>
    <cfRule type="cellIs" dxfId="4" priority="2" operator="between">
      <formula>80</formula>
      <formula>94</formula>
    </cfRule>
    <cfRule type="cellIs" dxfId="3" priority="3" operator="lessThanOrEqual">
      <formula>79</formula>
    </cfRule>
  </conditionalFormatting>
  <pageMargins left="0.7" right="0.7" top="0.75" bottom="0.75" header="0.3" footer="0.3"/>
  <pageSetup paperSize="9" scale="71" fitToHeight="0" orientation="landscape" r:id="rId1"/>
  <colBreaks count="1" manualBreakCount="1">
    <brk id="4" max="1048575" man="1"/>
  </colBreaks>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A00-000000000000}">
          <x14:formula1>
            <xm:f>Validations!$A$6:$A$8</xm:f>
          </x14:formula1>
          <xm:sqref>C18:C22 C4:C16</xm:sqref>
        </x14:dataValidation>
        <x14:dataValidation type="list" allowBlank="1" showInputMessage="1" showErrorMessage="1" xr:uid="{00000000-0002-0000-0A00-000001000000}">
          <x14:formula1>
            <xm:f>Validations!$A$6:$A$7</xm:f>
          </x14:formula1>
          <xm:sqref>C17</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25"/>
  <dimension ref="A1:J26"/>
  <sheetViews>
    <sheetView topLeftCell="A3" zoomScaleNormal="100" workbookViewId="0">
      <selection activeCell="D9" sqref="D9"/>
    </sheetView>
  </sheetViews>
  <sheetFormatPr defaultRowHeight="15" x14ac:dyDescent="0.25"/>
  <cols>
    <col min="2" max="2" width="40.7109375" customWidth="1"/>
    <col min="3" max="3" width="11.140625" style="25" customWidth="1"/>
    <col min="4" max="4" width="50.7109375" style="42" customWidth="1"/>
    <col min="5" max="5" width="50.7109375" customWidth="1"/>
    <col min="6" max="6" width="21.85546875" customWidth="1"/>
  </cols>
  <sheetData>
    <row r="1" spans="1:10" s="31" customFormat="1" ht="15.75" x14ac:dyDescent="0.25">
      <c r="A1" s="122" t="s">
        <v>244</v>
      </c>
      <c r="B1" s="122"/>
      <c r="C1" s="122"/>
      <c r="D1" s="122"/>
      <c r="E1" s="122"/>
      <c r="F1" s="122"/>
      <c r="G1" s="122"/>
      <c r="H1" s="122"/>
      <c r="I1" s="122"/>
      <c r="J1" s="122"/>
    </row>
    <row r="2" spans="1:10" x14ac:dyDescent="0.25">
      <c r="A2" s="1"/>
      <c r="B2" s="1"/>
      <c r="E2" s="1"/>
      <c r="F2" s="1"/>
      <c r="G2" s="1"/>
      <c r="H2" s="1"/>
      <c r="I2" s="1"/>
      <c r="J2" s="1"/>
    </row>
    <row r="3" spans="1:10" ht="42" customHeight="1" x14ac:dyDescent="0.25">
      <c r="A3" s="62" t="s">
        <v>19</v>
      </c>
      <c r="B3" s="61" t="s">
        <v>4</v>
      </c>
      <c r="C3" s="61" t="s">
        <v>12</v>
      </c>
      <c r="D3" s="61" t="s">
        <v>3</v>
      </c>
      <c r="E3" s="62" t="s">
        <v>203</v>
      </c>
      <c r="F3" s="62" t="s">
        <v>204</v>
      </c>
    </row>
    <row r="4" spans="1:10" ht="45" x14ac:dyDescent="0.25">
      <c r="A4" s="62">
        <v>1</v>
      </c>
      <c r="B4" s="19" t="s">
        <v>197</v>
      </c>
      <c r="C4" s="23" t="s">
        <v>1</v>
      </c>
      <c r="D4" s="65" t="s">
        <v>290</v>
      </c>
      <c r="E4" s="63"/>
      <c r="F4" s="63"/>
    </row>
    <row r="5" spans="1:10" ht="30" x14ac:dyDescent="0.25">
      <c r="A5" s="62">
        <v>2</v>
      </c>
      <c r="B5" s="19" t="s">
        <v>198</v>
      </c>
      <c r="C5" s="23" t="s">
        <v>2</v>
      </c>
      <c r="D5" s="65"/>
      <c r="E5" s="63"/>
      <c r="F5" s="63"/>
    </row>
    <row r="6" spans="1:10" x14ac:dyDescent="0.25">
      <c r="A6" s="62">
        <v>3</v>
      </c>
      <c r="B6" s="19" t="s">
        <v>120</v>
      </c>
      <c r="C6" s="23" t="s">
        <v>1</v>
      </c>
      <c r="D6" s="65"/>
      <c r="E6" s="63"/>
      <c r="F6" s="63"/>
    </row>
    <row r="7" spans="1:10" x14ac:dyDescent="0.25">
      <c r="A7" s="62">
        <v>4</v>
      </c>
      <c r="B7" s="19" t="s">
        <v>128</v>
      </c>
      <c r="C7" s="23" t="s">
        <v>1</v>
      </c>
      <c r="D7" s="65"/>
      <c r="E7" s="63"/>
      <c r="F7" s="63"/>
    </row>
    <row r="8" spans="1:10" ht="30" x14ac:dyDescent="0.25">
      <c r="A8" s="62">
        <v>5</v>
      </c>
      <c r="B8" s="19" t="s">
        <v>210</v>
      </c>
      <c r="C8" s="23" t="s">
        <v>1</v>
      </c>
      <c r="D8" s="66"/>
      <c r="E8" s="63"/>
      <c r="F8" s="63"/>
    </row>
    <row r="9" spans="1:10" ht="30" x14ac:dyDescent="0.25">
      <c r="A9" s="62">
        <v>6</v>
      </c>
      <c r="B9" s="19" t="s">
        <v>121</v>
      </c>
      <c r="C9" s="23" t="s">
        <v>1</v>
      </c>
      <c r="D9" s="66"/>
      <c r="E9" s="63"/>
      <c r="F9" s="63"/>
    </row>
    <row r="10" spans="1:10" ht="42" customHeight="1" x14ac:dyDescent="0.25">
      <c r="A10" s="62">
        <v>8</v>
      </c>
      <c r="B10" s="19" t="s">
        <v>122</v>
      </c>
      <c r="C10" s="23" t="s">
        <v>1</v>
      </c>
      <c r="D10" s="65"/>
      <c r="E10" s="63"/>
      <c r="F10" s="63"/>
    </row>
    <row r="11" spans="1:10" ht="30" x14ac:dyDescent="0.25">
      <c r="A11" s="62">
        <v>9</v>
      </c>
      <c r="B11" s="18" t="s">
        <v>123</v>
      </c>
      <c r="C11" s="23" t="s">
        <v>1</v>
      </c>
      <c r="D11" s="65"/>
      <c r="E11" s="63"/>
      <c r="F11" s="63"/>
    </row>
    <row r="12" spans="1:10" hidden="1" x14ac:dyDescent="0.25">
      <c r="A12" s="62">
        <v>10</v>
      </c>
      <c r="B12" s="18"/>
      <c r="C12" s="23"/>
      <c r="E12" s="63"/>
      <c r="F12" s="63"/>
    </row>
    <row r="13" spans="1:10" hidden="1" x14ac:dyDescent="0.25">
      <c r="A13" s="62">
        <v>11</v>
      </c>
      <c r="B13" s="19"/>
      <c r="C13" s="23"/>
      <c r="D13" s="66"/>
      <c r="E13" s="63"/>
      <c r="F13" s="63"/>
    </row>
    <row r="14" spans="1:10" hidden="1" x14ac:dyDescent="0.25">
      <c r="A14" s="62">
        <v>12</v>
      </c>
      <c r="B14" s="19"/>
      <c r="C14" s="23"/>
      <c r="D14" s="66"/>
      <c r="E14" s="63"/>
      <c r="F14" s="63"/>
    </row>
    <row r="15" spans="1:10" hidden="1" x14ac:dyDescent="0.25">
      <c r="A15" s="62">
        <v>13</v>
      </c>
      <c r="B15" s="19"/>
      <c r="C15" s="23"/>
      <c r="D15" s="66"/>
      <c r="E15" s="63"/>
      <c r="F15" s="63"/>
    </row>
    <row r="16" spans="1:10" ht="32.25" hidden="1" customHeight="1" x14ac:dyDescent="0.25">
      <c r="A16" s="62">
        <v>14</v>
      </c>
      <c r="B16" s="18"/>
      <c r="C16" s="23"/>
      <c r="D16" s="66"/>
      <c r="E16" s="63"/>
      <c r="F16" s="63"/>
    </row>
    <row r="17" spans="1:6" hidden="1" x14ac:dyDescent="0.25">
      <c r="A17" s="62">
        <v>15</v>
      </c>
      <c r="B17" s="18"/>
      <c r="C17" s="23"/>
      <c r="D17" s="66"/>
      <c r="E17" s="63"/>
      <c r="F17" s="63"/>
    </row>
    <row r="18" spans="1:6" hidden="1" x14ac:dyDescent="0.25">
      <c r="A18" s="62">
        <v>16</v>
      </c>
      <c r="B18" s="18"/>
      <c r="C18" s="23"/>
      <c r="D18" s="66"/>
      <c r="E18" s="63"/>
      <c r="F18" s="63"/>
    </row>
    <row r="19" spans="1:6" x14ac:dyDescent="0.25">
      <c r="A19" s="3"/>
      <c r="B19" s="3"/>
      <c r="C19" s="11"/>
    </row>
    <row r="20" spans="1:6" hidden="1" x14ac:dyDescent="0.25">
      <c r="A20" s="3"/>
      <c r="B20" s="20" t="s">
        <v>1</v>
      </c>
      <c r="C20" s="26">
        <f>COUNTIF(C4:C18,"Yes")</f>
        <v>7</v>
      </c>
    </row>
    <row r="21" spans="1:6" hidden="1" x14ac:dyDescent="0.25">
      <c r="A21" s="3"/>
      <c r="B21" s="21" t="s">
        <v>0</v>
      </c>
      <c r="C21" s="27">
        <f>COUNTIF(C4:C18,"No")</f>
        <v>0</v>
      </c>
    </row>
    <row r="22" spans="1:6" ht="15.75" hidden="1" thickBot="1" x14ac:dyDescent="0.3">
      <c r="A22" s="3"/>
      <c r="B22" s="22" t="s">
        <v>2</v>
      </c>
      <c r="C22" s="28">
        <f>COUNTIF(C4:C18,"N/A")</f>
        <v>1</v>
      </c>
    </row>
    <row r="23" spans="1:6" ht="15.75" hidden="1" thickBot="1" x14ac:dyDescent="0.3">
      <c r="A23" s="3"/>
    </row>
    <row r="24" spans="1:6" ht="15.75" hidden="1" thickBot="1" x14ac:dyDescent="0.3">
      <c r="A24" s="3"/>
      <c r="B24" s="29" t="s">
        <v>20</v>
      </c>
      <c r="C24" s="30">
        <f>C20+C21</f>
        <v>7</v>
      </c>
    </row>
    <row r="25" spans="1:6" ht="15.75" thickBot="1" x14ac:dyDescent="0.3">
      <c r="A25" s="3"/>
    </row>
    <row r="26" spans="1:6" ht="42.75" thickBot="1" x14ac:dyDescent="0.3">
      <c r="A26" s="3"/>
      <c r="B26" s="36" t="s">
        <v>119</v>
      </c>
      <c r="C26" s="40">
        <f>C20/C24*100</f>
        <v>100</v>
      </c>
    </row>
  </sheetData>
  <mergeCells count="1">
    <mergeCell ref="A1:J1"/>
  </mergeCells>
  <conditionalFormatting sqref="C26">
    <cfRule type="cellIs" dxfId="2" priority="1" operator="between">
      <formula>95</formula>
      <formula>100</formula>
    </cfRule>
    <cfRule type="cellIs" dxfId="1" priority="2" operator="between">
      <formula>80</formula>
      <formula>94</formula>
    </cfRule>
    <cfRule type="cellIs" dxfId="0" priority="3" operator="lessThanOrEqual">
      <formula>79</formula>
    </cfRule>
  </conditionalFormatting>
  <pageMargins left="0.23622047244094491" right="0.23622047244094491" top="0" bottom="0" header="0" footer="0"/>
  <pageSetup paperSize="9" scale="77" fitToHeight="0" orientation="landscape" r:id="rId1"/>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900-000000000000}">
          <x14:formula1>
            <xm:f>Validations!$A$6:$A$7</xm:f>
          </x14:formula1>
          <xm:sqref>C10:C18</xm:sqref>
        </x14:dataValidation>
        <x14:dataValidation type="list" allowBlank="1" showInputMessage="1" showErrorMessage="1" xr:uid="{01B864E4-0B19-481D-8AB3-329BCFD4FDEC}">
          <x14:formula1>
            <xm:f>Validations!$A$6:$A$8</xm:f>
          </x14:formula1>
          <xm:sqref>C4:C9</xm:sqref>
        </x14:dataValidation>
      </x14:dataValidation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33">
    <tabColor rgb="FFFF0000"/>
  </sheetPr>
  <dimension ref="A2:A19"/>
  <sheetViews>
    <sheetView workbookViewId="0">
      <selection activeCell="G24" sqref="G24"/>
    </sheetView>
  </sheetViews>
  <sheetFormatPr defaultRowHeight="15" x14ac:dyDescent="0.25"/>
  <cols>
    <col min="6" max="6" width="21.85546875" customWidth="1"/>
  </cols>
  <sheetData>
    <row r="2" spans="1:1" x14ac:dyDescent="0.25">
      <c r="A2" t="s">
        <v>10</v>
      </c>
    </row>
    <row r="3" spans="1:1" ht="42" customHeight="1" x14ac:dyDescent="0.25">
      <c r="A3" t="s">
        <v>17</v>
      </c>
    </row>
    <row r="4" spans="1:1" x14ac:dyDescent="0.25">
      <c r="A4" t="s">
        <v>11</v>
      </c>
    </row>
    <row r="6" spans="1:1" x14ac:dyDescent="0.25">
      <c r="A6" t="s">
        <v>1</v>
      </c>
    </row>
    <row r="7" spans="1:1" x14ac:dyDescent="0.25">
      <c r="A7" t="s">
        <v>0</v>
      </c>
    </row>
    <row r="8" spans="1:1" x14ac:dyDescent="0.25">
      <c r="A8" t="s">
        <v>2</v>
      </c>
    </row>
    <row r="10" spans="1:1" x14ac:dyDescent="0.25">
      <c r="A10" t="s">
        <v>16</v>
      </c>
    </row>
    <row r="11" spans="1:1" x14ac:dyDescent="0.25">
      <c r="A11" t="s">
        <v>14</v>
      </c>
    </row>
    <row r="12" spans="1:1" x14ac:dyDescent="0.25">
      <c r="A12" t="s">
        <v>15</v>
      </c>
    </row>
    <row r="13" spans="1:1" x14ac:dyDescent="0.25">
      <c r="A13" t="s">
        <v>30</v>
      </c>
    </row>
    <row r="14" spans="1:1" x14ac:dyDescent="0.25">
      <c r="A14" t="s">
        <v>31</v>
      </c>
    </row>
    <row r="15" spans="1:1" x14ac:dyDescent="0.25">
      <c r="A15" t="s">
        <v>32</v>
      </c>
    </row>
    <row r="16" spans="1:1" x14ac:dyDescent="0.25">
      <c r="A16" t="s">
        <v>33</v>
      </c>
    </row>
    <row r="17" spans="1:1" x14ac:dyDescent="0.25">
      <c r="A17" t="s">
        <v>34</v>
      </c>
    </row>
    <row r="18" spans="1:1" x14ac:dyDescent="0.25">
      <c r="A18" t="s">
        <v>35</v>
      </c>
    </row>
    <row r="19" spans="1:1" x14ac:dyDescent="0.25">
      <c r="A19" t="s">
        <v>36</v>
      </c>
    </row>
  </sheetData>
  <pageMargins left="0.7" right="0.7" top="0.75" bottom="0.75" header="0.3" footer="0.3"/>
</worksheet>
</file>

<file path=docMetadata/LabelInfo.xml><?xml version="1.0" encoding="utf-8"?>
<clbl:labelList xmlns:clbl="http://schemas.microsoft.com/office/2020/mipLabelMetadata">
  <clbl:label id="{37c354b2-85b0-47f5-b222-07b48d774ee3}" enabled="0" method="" siteId="{37c354b2-85b0-47f5-b222-07b48d774ee3}"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15</vt:i4>
      </vt:variant>
      <vt:variant>
        <vt:lpstr>Named Ranges</vt:lpstr>
      </vt:variant>
      <vt:variant>
        <vt:i4>14</vt:i4>
      </vt:variant>
    </vt:vector>
  </HeadingPairs>
  <TitlesOfParts>
    <vt:vector size="29" baseType="lpstr">
      <vt:lpstr>AUDIT SUMMARY</vt:lpstr>
      <vt:lpstr>General-Staff Knowledge</vt:lpstr>
      <vt:lpstr>General Environment</vt:lpstr>
      <vt:lpstr>General Toys Books</vt:lpstr>
      <vt:lpstr>General Domestic Room</vt:lpstr>
      <vt:lpstr>Treatment Room Clinical Room</vt:lpstr>
      <vt:lpstr>PPE</vt:lpstr>
      <vt:lpstr>Transportation of Specimens</vt:lpstr>
      <vt:lpstr>Sharps Handling &amp; Disposal</vt:lpstr>
      <vt:lpstr>Vaccine Transportation Storage</vt:lpstr>
      <vt:lpstr>Dirty Utility Sluice</vt:lpstr>
      <vt:lpstr>Storeroom &amp; Equipment Storage</vt:lpstr>
      <vt:lpstr>Baby Changing Facilities</vt:lpstr>
      <vt:lpstr>Patient Toilets</vt:lpstr>
      <vt:lpstr>Validations</vt:lpstr>
      <vt:lpstr>'AUDIT SUMMARY'!Print_Area</vt:lpstr>
      <vt:lpstr>'Baby Changing Facilities'!Print_Area</vt:lpstr>
      <vt:lpstr>'Dirty Utility Sluice'!Print_Area</vt:lpstr>
      <vt:lpstr>'General Domestic Room'!Print_Area</vt:lpstr>
      <vt:lpstr>'General Environment'!Print_Area</vt:lpstr>
      <vt:lpstr>'General Toys Books'!Print_Area</vt:lpstr>
      <vt:lpstr>'General-Staff Knowledge'!Print_Area</vt:lpstr>
      <vt:lpstr>'Patient Toilets'!Print_Area</vt:lpstr>
      <vt:lpstr>PPE!Print_Area</vt:lpstr>
      <vt:lpstr>'Sharps Handling &amp; Disposal'!Print_Area</vt:lpstr>
      <vt:lpstr>'Storeroom &amp; Equipment Storage'!Print_Area</vt:lpstr>
      <vt:lpstr>'Transportation of Specimens'!Print_Area</vt:lpstr>
      <vt:lpstr>'Treatment Room Clinical Room'!Print_Area</vt:lpstr>
      <vt:lpstr>'Vaccine Transportation Storage'!Print_Area</vt:lpstr>
    </vt:vector>
  </TitlesOfParts>
  <Company>Wirral Community Trust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Denise MacInnes</dc:creator>
  <cp:lastModifiedBy>Dr Sophia Nelson</cp:lastModifiedBy>
  <cp:lastPrinted>2022-10-31T15:07:53Z</cp:lastPrinted>
  <dcterms:created xsi:type="dcterms:W3CDTF">2019-04-05T13:08:13Z</dcterms:created>
  <dcterms:modified xsi:type="dcterms:W3CDTF">2026-09-29T13:45:10Z</dcterms:modified>
</cp:coreProperties>
</file>